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sa05\Desktop\"/>
    </mc:Choice>
  </mc:AlternateContent>
  <bookViews>
    <workbookView xWindow="1410" yWindow="360" windowWidth="23370" windowHeight="13230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7" i="1" l="1"/>
  <c r="D257" i="1"/>
  <c r="C257" i="1"/>
  <c r="D5" i="1"/>
  <c r="C5" i="1"/>
  <c r="D70" i="1"/>
  <c r="C70" i="1"/>
  <c r="D115" i="1"/>
  <c r="C115" i="1"/>
  <c r="D216" i="1"/>
  <c r="C216" i="1"/>
  <c r="G226" i="1"/>
  <c r="G257" i="1"/>
  <c r="F257" i="1"/>
  <c r="G251" i="1"/>
  <c r="F251" i="1"/>
  <c r="F226" i="1"/>
  <c r="G223" i="1"/>
  <c r="F223" i="1"/>
  <c r="G216" i="1"/>
  <c r="F216" i="1"/>
  <c r="G202" i="1"/>
  <c r="F202" i="1"/>
  <c r="G170" i="1"/>
  <c r="F170" i="1"/>
  <c r="G132" i="1"/>
  <c r="F132" i="1"/>
  <c r="G115" i="1"/>
  <c r="F115" i="1"/>
  <c r="G103" i="1"/>
  <c r="F103" i="1"/>
  <c r="G98" i="1"/>
  <c r="F98" i="1"/>
  <c r="G95" i="1"/>
  <c r="F95" i="1"/>
  <c r="G70" i="1"/>
  <c r="F70" i="1"/>
  <c r="G24" i="1"/>
  <c r="F24" i="1"/>
  <c r="G5" i="1"/>
  <c r="F5" i="1"/>
  <c r="J257" i="1"/>
  <c r="K104" i="1" s="1"/>
  <c r="H257" i="1"/>
  <c r="K24" i="1" l="1"/>
  <c r="K157" i="1"/>
  <c r="K5" i="1"/>
  <c r="K197" i="1"/>
  <c r="K81" i="1"/>
  <c r="K243" i="1"/>
  <c r="K115" i="1"/>
  <c r="K94" i="1"/>
  <c r="K216" i="1"/>
  <c r="K202" i="1"/>
  <c r="K226" i="1"/>
  <c r="K251" i="1"/>
  <c r="K125" i="1"/>
  <c r="K95" i="1"/>
  <c r="K223" i="1"/>
  <c r="K207" i="1"/>
  <c r="K234" i="1"/>
  <c r="K103" i="1"/>
  <c r="K70" i="1"/>
  <c r="K98" i="1"/>
  <c r="K132" i="1"/>
  <c r="K170" i="1"/>
  <c r="K240" i="1"/>
  <c r="K257" i="1" l="1"/>
</calcChain>
</file>

<file path=xl/sharedStrings.xml><?xml version="1.0" encoding="utf-8"?>
<sst xmlns="http://schemas.openxmlformats.org/spreadsheetml/2006/main" count="314" uniqueCount="306">
  <si>
    <r>
      <rPr>
        <sz val="7"/>
        <color rgb="FF231F20"/>
        <rFont val="Arial"/>
        <family val="2"/>
      </rPr>
      <t>53.11.01 Campiñas del alto Guadiato</t>
    </r>
  </si>
  <si>
    <r>
      <rPr>
        <sz val="7"/>
        <color rgb="FF231F20"/>
        <rFont val="Arial"/>
        <family val="2"/>
      </rPr>
      <t>53.13.01 Campiñas de Hita</t>
    </r>
  </si>
  <si>
    <r>
      <rPr>
        <sz val="7"/>
        <color rgb="FF231F20"/>
        <rFont val="Arial"/>
        <family val="2"/>
      </rPr>
      <t>53.17.01 Campiña vitícola de Méntrida y Navalcarnero</t>
    </r>
  </si>
  <si>
    <r>
      <rPr>
        <sz val="7"/>
        <color rgb="FF231F20"/>
        <rFont val="Arial"/>
        <family val="2"/>
      </rPr>
      <t>53.19.01 Campiña del Algodor-Melgar</t>
    </r>
  </si>
  <si>
    <r>
      <rPr>
        <sz val="7"/>
        <color rgb="FF231F20"/>
        <rFont val="Arial"/>
        <family val="2"/>
      </rPr>
      <t>53.20.01 Cuestas de Tarancón</t>
    </r>
  </si>
  <si>
    <r>
      <rPr>
        <sz val="7"/>
        <color rgb="FF231F20"/>
        <rFont val="Arial"/>
        <family val="2"/>
      </rPr>
      <t>53.21.01 Campiñas de Uclés</t>
    </r>
  </si>
  <si>
    <r>
      <rPr>
        <sz val="7"/>
        <color rgb="FF231F20"/>
        <rFont val="Arial"/>
        <family val="2"/>
      </rPr>
      <t>53.21.02 Campiñas de Campos de Paraiso</t>
    </r>
  </si>
  <si>
    <r>
      <rPr>
        <sz val="7"/>
        <color rgb="FF231F20"/>
        <rFont val="Arial"/>
        <family val="2"/>
      </rPr>
      <t>53.21.03 Campiña de Zafra de Záncara</t>
    </r>
  </si>
  <si>
    <r>
      <rPr>
        <sz val="7"/>
        <color rgb="FF231F20"/>
        <rFont val="Arial"/>
        <family val="2"/>
      </rPr>
      <t>53.21.04 Campiña de Alconchel de la Estrella</t>
    </r>
  </si>
  <si>
    <r>
      <rPr>
        <sz val="7"/>
        <color rgb="FF231F20"/>
        <rFont val="Arial"/>
        <family val="2"/>
      </rPr>
      <t>53.21.04 Campiña de El Hito</t>
    </r>
  </si>
  <si>
    <r>
      <rPr>
        <sz val="7"/>
        <color rgb="FF231F20"/>
        <rFont val="Arial"/>
        <family val="2"/>
      </rPr>
      <t>53.22.01 Campiñas de Puebla de Almenara-Tres Juncos</t>
    </r>
  </si>
  <si>
    <r>
      <rPr>
        <sz val="7"/>
        <color rgb="FF231F20"/>
        <rFont val="Arial"/>
        <family val="2"/>
      </rPr>
      <t>53.23.01 Campiñas Honrrubia-Tebar</t>
    </r>
  </si>
  <si>
    <r>
      <rPr>
        <sz val="7"/>
        <color rgb="FF231F20"/>
        <rFont val="Arial"/>
        <family val="2"/>
      </rPr>
      <t>53.24.02 Campiña occidental del campo de Montiel</t>
    </r>
  </si>
  <si>
    <r>
      <rPr>
        <sz val="7"/>
        <color rgb="FF231F20"/>
        <rFont val="Arial"/>
        <family val="2"/>
      </rPr>
      <t>53.25.01 Campiñas en Castellar de Santiago</t>
    </r>
  </si>
  <si>
    <r>
      <rPr>
        <sz val="7"/>
        <color rgb="FF231F20"/>
        <rFont val="Arial"/>
        <family val="2"/>
      </rPr>
      <t>53.26.01 Campiñas Albaceteñas de Pozohondo-Pétrola</t>
    </r>
  </si>
  <si>
    <r>
      <rPr>
        <sz val="7"/>
        <color rgb="FF231F20"/>
        <rFont val="Arial"/>
        <family val="2"/>
      </rPr>
      <t>30.01.01 Cerros del noroeste del Campo de Calatrava</t>
    </r>
  </si>
  <si>
    <r>
      <rPr>
        <sz val="7"/>
        <color rgb="FF231F20"/>
        <rFont val="Arial"/>
        <family val="2"/>
      </rPr>
      <t>30.02.01 Cerros de San Carlos del Valle</t>
    </r>
  </si>
  <si>
    <r>
      <rPr>
        <sz val="7"/>
        <color rgb="FF231F20"/>
        <rFont val="Arial"/>
        <family val="2"/>
      </rPr>
      <t>30.03.01 Cerros entre Almadén y Abenójar</t>
    </r>
  </si>
  <si>
    <r>
      <rPr>
        <sz val="7"/>
        <color rgb="FF231F20"/>
        <rFont val="Arial"/>
        <family val="2"/>
      </rPr>
      <t>30.03.02 Cerros entre Almadén y Abenójar</t>
    </r>
  </si>
  <si>
    <r>
      <rPr>
        <sz val="7"/>
        <color rgb="FF231F20"/>
        <rFont val="Arial"/>
        <family val="2"/>
      </rPr>
      <t>30.05.01 Llanos y cerros del Campo de Calatrava</t>
    </r>
  </si>
  <si>
    <r>
      <rPr>
        <sz val="7"/>
        <color rgb="FF231F20"/>
        <rFont val="Arial"/>
        <family val="2"/>
      </rPr>
      <t>30.06.01 Cerros y valle del Ojailén</t>
    </r>
  </si>
  <si>
    <r>
      <rPr>
        <sz val="7"/>
        <color rgb="FF231F20"/>
        <rFont val="Arial"/>
        <family val="2"/>
      </rPr>
      <t>30.07.01 Cerros y sierras del oeste de Piedrabuena</t>
    </r>
  </si>
  <si>
    <r>
      <rPr>
        <sz val="7"/>
        <color rgb="FF231F20"/>
        <rFont val="Arial"/>
        <family val="2"/>
      </rPr>
      <t>30.07.02 Cerros y sierras del oeste de Piedrabuena</t>
    </r>
  </si>
  <si>
    <r>
      <rPr>
        <sz val="7"/>
        <color rgb="FF231F20"/>
        <rFont val="Arial"/>
        <family val="2"/>
      </rPr>
      <t>30.08.01 Cerros y valles de Santa Cruz de Mudela-El Viso del Marqués</t>
    </r>
  </si>
  <si>
    <r>
      <rPr>
        <sz val="7"/>
        <color rgb="FF231F20"/>
        <rFont val="Arial"/>
        <family val="2"/>
      </rPr>
      <t>27.13.01 Sierra de Calatrava</t>
    </r>
  </si>
  <si>
    <r>
      <rPr>
        <sz val="7"/>
        <color rgb="FF231F20"/>
        <rFont val="Arial"/>
        <family val="2"/>
      </rPr>
      <t>27.14.01 Sierra de Puertollano y solana de Alcudia</t>
    </r>
  </si>
  <si>
    <r>
      <rPr>
        <sz val="7"/>
        <color rgb="FF231F20"/>
        <rFont val="Arial"/>
        <family val="2"/>
      </rPr>
      <t>27.14.02 Sierra de Puertollano y solana de Alcudia</t>
    </r>
  </si>
  <si>
    <r>
      <rPr>
        <sz val="7"/>
        <color rgb="FF231F20"/>
        <rFont val="Arial"/>
        <family val="2"/>
      </rPr>
      <t>27.15.01 Los Pedroches Surorientales</t>
    </r>
  </si>
  <si>
    <r>
      <rPr>
        <sz val="7"/>
        <color rgb="FF231F20"/>
        <rFont val="Arial"/>
        <family val="2"/>
      </rPr>
      <t>27.18.01 Sierras entre los rios Jándula y Guadalén</t>
    </r>
  </si>
  <si>
    <r>
      <rPr>
        <sz val="7"/>
        <color rgb="FF231F20"/>
        <rFont val="Arial"/>
        <family val="2"/>
      </rPr>
      <t>27.19.01 Sierra Morena Oriental</t>
    </r>
  </si>
  <si>
    <r>
      <rPr>
        <sz val="7"/>
        <color rgb="FF231F20"/>
        <rFont val="Arial"/>
        <family val="2"/>
      </rPr>
      <t>45.10.01 Depresión de Orihuela del Tremedal</t>
    </r>
  </si>
  <si>
    <r>
      <rPr>
        <sz val="7"/>
        <color rgb="FF231F20"/>
        <rFont val="Arial"/>
        <family val="2"/>
      </rPr>
      <t>45.12.01 Depresión del suroeste de Cuenca</t>
    </r>
  </si>
  <si>
    <r>
      <rPr>
        <sz val="7"/>
        <color rgb="FF231F20"/>
        <rFont val="Arial"/>
        <family val="2"/>
      </rPr>
      <t>45.12.02 Depresión del suroeste de Cuenca</t>
    </r>
  </si>
  <si>
    <r>
      <rPr>
        <sz val="7"/>
        <color rgb="FF231F20"/>
        <rFont val="Arial"/>
        <family val="2"/>
      </rPr>
      <t>45.12.03 Depresión del suroeste de Cuenca</t>
    </r>
  </si>
  <si>
    <r>
      <rPr>
        <sz val="7"/>
        <color rgb="FF231F20"/>
        <rFont val="Arial"/>
        <family val="2"/>
      </rPr>
      <t>45.12.04 Depresión del suroeste de Cuenca</t>
    </r>
  </si>
  <si>
    <r>
      <rPr>
        <sz val="7"/>
        <color rgb="FF231F20"/>
        <rFont val="Arial"/>
        <family val="2"/>
      </rPr>
      <t>45.15.01 Corredor de Casas de Juan Núñez y Villavaliente</t>
    </r>
  </si>
  <si>
    <r>
      <rPr>
        <sz val="7"/>
        <color rgb="FF231F20"/>
        <rFont val="Arial"/>
        <family val="2"/>
      </rPr>
      <t>45.16.02 Corredor de Alpera</t>
    </r>
  </si>
  <si>
    <r>
      <rPr>
        <sz val="7"/>
        <color rgb="FF231F20"/>
        <rFont val="Arial"/>
        <family val="2"/>
      </rPr>
      <t>45.17.01 Corredor de Caudete</t>
    </r>
  </si>
  <si>
    <r>
      <rPr>
        <sz val="7"/>
        <color rgb="FF231F20"/>
        <rFont val="Arial"/>
        <family val="2"/>
      </rPr>
      <t>46.01.01 Pasillo del rio Milagro</t>
    </r>
  </si>
  <si>
    <r>
      <rPr>
        <sz val="7"/>
        <color rgb="FF231F20"/>
        <rFont val="Arial"/>
        <family val="2"/>
      </rPr>
      <t>46.03.01 Pasillo de Urda</t>
    </r>
  </si>
  <si>
    <r>
      <rPr>
        <sz val="7"/>
        <color rgb="FF231F20"/>
        <rFont val="Arial"/>
        <family val="2"/>
      </rPr>
      <t>46.04.01 Pasillo de Pozuna-Alcoba</t>
    </r>
  </si>
  <si>
    <r>
      <rPr>
        <sz val="7"/>
        <color rgb="FF231F20"/>
        <rFont val="Arial"/>
        <family val="2"/>
      </rPr>
      <t>46.04.02 Pasillo de Pozuna-Alcoba</t>
    </r>
  </si>
  <si>
    <r>
      <rPr>
        <sz val="7"/>
        <color rgb="FF231F20"/>
        <rFont val="Arial"/>
        <family val="2"/>
      </rPr>
      <t>46.05.01 Depresión de Arroba de los Montes</t>
    </r>
  </si>
  <si>
    <r>
      <rPr>
        <sz val="7"/>
        <color rgb="FF231F20"/>
        <rFont val="Arial"/>
        <family val="2"/>
      </rPr>
      <t>46.06.02 Pasillo de la Puebla de Don Rodrigo, Agudo y Saceruela</t>
    </r>
  </si>
  <si>
    <r>
      <rPr>
        <sz val="7"/>
        <color rgb="FF231F20"/>
        <rFont val="Arial"/>
        <family val="2"/>
      </rPr>
      <t>46.07.01 Depresión de Piedrabuena</t>
    </r>
  </si>
  <si>
    <r>
      <rPr>
        <sz val="7"/>
        <color rgb="FF231F20"/>
        <rFont val="Arial"/>
        <family val="2"/>
      </rPr>
      <t>46.08.01 Pasillos de Almodóvar del Campo y Corral de Calatrava</t>
    </r>
  </si>
  <si>
    <r>
      <rPr>
        <sz val="7"/>
        <color rgb="FF231F20"/>
        <rFont val="Arial"/>
        <family val="2"/>
      </rPr>
      <t>46.08.02 Pasillos de Almodóvar del Campo y Corral de Calatrava</t>
    </r>
  </si>
  <si>
    <r>
      <rPr>
        <sz val="7"/>
        <color rgb="FF231F20"/>
        <rFont val="Arial"/>
        <family val="2"/>
      </rPr>
      <t>46.09.01 Pasillo de Calzada de Calatrava</t>
    </r>
  </si>
  <si>
    <r>
      <rPr>
        <sz val="7"/>
        <color rgb="FF231F20"/>
        <rFont val="Arial"/>
        <family val="2"/>
      </rPr>
      <t>46.10.01 Pasillo de Barazatortas-Puertollano</t>
    </r>
  </si>
  <si>
    <r>
      <rPr>
        <sz val="7"/>
        <color rgb="FF231F20"/>
        <rFont val="Arial"/>
        <family val="2"/>
      </rPr>
      <t>40.03.01 Campo Arañuelo</t>
    </r>
  </si>
  <si>
    <r>
      <rPr>
        <sz val="7"/>
        <color rgb="FF231F20"/>
        <rFont val="Arial"/>
        <family val="2"/>
      </rPr>
      <t>40.10.01 Valle del Alberche entre Aldea del Fresno y Talavera, oeste</t>
    </r>
  </si>
  <si>
    <t>85. Hoces y gargantas</t>
  </si>
  <si>
    <t>85.01.01 Hoz de alto Tajo</t>
  </si>
  <si>
    <t>85.02.01 Hoz de Cabriel</t>
  </si>
  <si>
    <t>85.03.01 Hoz del río Jucar entre Valdeganga y Villa de Ves</t>
  </si>
  <si>
    <t>85.05.01 Hoz del río Mundo alto</t>
  </si>
  <si>
    <t>62.02.01 Manchuela de Tarazona de la Mancha</t>
  </si>
  <si>
    <t>62.03.02 Llanos meridionales de Albacete</t>
  </si>
  <si>
    <t>62.06.01 Llanos de El Provencio</t>
  </si>
  <si>
    <t>62.06.03 Llanos de Villarrobledo</t>
  </si>
  <si>
    <t>62.07.02 Llanos de Mota del Cuervo</t>
  </si>
  <si>
    <t>62.15.01 Llanos de Ciudad Real</t>
  </si>
  <si>
    <t>62.17.01 Llanos de Alcazar de San Juan y Pedro Muñoz</t>
  </si>
  <si>
    <t>62.19.01 Lagunas de Ruidera</t>
  </si>
  <si>
    <t>62.21.01 Llanos de Oropesa</t>
  </si>
  <si>
    <t>85.05.02 Hoz del río Mundo bajo</t>
  </si>
  <si>
    <t>62. Llanos centrales y sus bordes</t>
  </si>
  <si>
    <t>62.01.01 Llanos y Embalse de Alarcón</t>
  </si>
  <si>
    <t>62.02.02 Manchuela de Villanueva de la Jara</t>
  </si>
  <si>
    <t>62.02.03 Cejas de Ves</t>
  </si>
  <si>
    <t>62.02.04 Cejas de Villalpardo</t>
  </si>
  <si>
    <t>62.02.05 Manchuela de Puebla del Salvador</t>
  </si>
  <si>
    <t>62.03.01 Llanos occidentales de Albacete</t>
  </si>
  <si>
    <t>62.03.03 Llanos orientales de Albacete</t>
  </si>
  <si>
    <t>62.03.04 Llanos de Albacete</t>
  </si>
  <si>
    <t>62.03.05 Llanos septentrionales de Albacete</t>
  </si>
  <si>
    <t>62.04.01 Llanos de la Roda</t>
  </si>
  <si>
    <t>62.04.02 Llanos de Sisante</t>
  </si>
  <si>
    <t>62.05.01 Tierras altas Manchegas de Belmonte</t>
  </si>
  <si>
    <t>62.05.02 Tierras altas Manchegas de La Alberca de Záncara</t>
  </si>
  <si>
    <t>62.06.02 Llanos de San Clemente</t>
  </si>
  <si>
    <t>62.06.04 Llanos de Tomelloso</t>
  </si>
  <si>
    <t>62.07.01 Llanos de Corral de Almaguer y Villanueva de Alcardete</t>
  </si>
  <si>
    <t>62.07.03 LLanos de Horcajo y Villamayor</t>
  </si>
  <si>
    <t>62.08.01 Llanos y lomas de Villatobas</t>
  </si>
  <si>
    <t>62.08.02 Llanos y lomas de Villatobas</t>
  </si>
  <si>
    <t>62.09.01 Llanos y cerros de la Guardia</t>
  </si>
  <si>
    <t>62.10.01 Llanos de Turleque-Madridejos</t>
  </si>
  <si>
    <t>62.11.01 Llanos y cerros de Villacañas-Camuñas</t>
  </si>
  <si>
    <t>62.12.01 Llanos de Malagón</t>
  </si>
  <si>
    <t>62.13.01 Mancha de Ciudad Real en Manzanares-Daimiel-Tomelloso</t>
  </si>
  <si>
    <t>62.14.01 Llanos de Valdepeñas</t>
  </si>
  <si>
    <t>62.14.02 Llanos de Valdepeñas</t>
  </si>
  <si>
    <t>62.16.01 Llanos de Lillo-Villacañas</t>
  </si>
  <si>
    <t>62.17.02 Llanos de Alcazar de San Juan y Pedro Muñoz</t>
  </si>
  <si>
    <t>62.17.03 Llanos de Alcazar de San Juan y Pedro Muñoz</t>
  </si>
  <si>
    <t>62.18.01 Depresión endorreica del Cigüela-Záncara</t>
  </si>
  <si>
    <t>62.20.01 Llanos y campiñas de Torrijos, sur</t>
  </si>
  <si>
    <t>62.20.02 Llanos y campiñas de Torrijos, norte</t>
  </si>
  <si>
    <t>62.22.01 Cerros de La Sagra</t>
  </si>
  <si>
    <t>62.23.01 Llanos de Fuente de la carrasca</t>
  </si>
  <si>
    <t>62.24.01 Sierra de Valdemanco del Esteras</t>
  </si>
  <si>
    <t>05. Macizos montañosos y sierras altas del Sistema Central</t>
  </si>
  <si>
    <t>05.10.03 Macizo de Ayllón</t>
  </si>
  <si>
    <t>79. Muelas Ibéricas</t>
  </si>
  <si>
    <t>79.01.01 Sierra de La Muela y altos de Algora</t>
  </si>
  <si>
    <t>79.02.01 Muela de Caredondo-Sierra de Megorrón</t>
  </si>
  <si>
    <t>79.03.01 Muela de Cobeta</t>
  </si>
  <si>
    <t>79.04.01 Muela de Villanueva de Alcorón</t>
  </si>
  <si>
    <t>79.04.02 Muela de Villanueva de Alcorón</t>
  </si>
  <si>
    <t>79.05.01 Muelas de la Serrezuela-Taravilla</t>
  </si>
  <si>
    <t>79.06.01 Sierras del Tremedal y Tragacete</t>
  </si>
  <si>
    <t>79.07.01 Muela de las Majadas</t>
  </si>
  <si>
    <t>79.08.01 Muelas de los Palancares y Valdecabras</t>
  </si>
  <si>
    <t>79.08.02 Muelas de los Palancares y Valdecabras</t>
  </si>
  <si>
    <t>79.08.03 Muelas de los Palancares y Valdecabras</t>
  </si>
  <si>
    <t>79.09.01  Muela  de Valdemeca</t>
  </si>
  <si>
    <t>79.10.01 Muela de Cardenete</t>
  </si>
  <si>
    <t>79.11.01 Muela de Algarra-Campalbo</t>
  </si>
  <si>
    <t>79.11.02  Muela de Algarra-Campalbo</t>
  </si>
  <si>
    <t>79.11.03  Muela de Algarra-Campalbo</t>
  </si>
  <si>
    <t>79.12.01 Muelas de La Cuerda</t>
  </si>
  <si>
    <t>79.12.02 Muelas de La Cuerda</t>
  </si>
  <si>
    <t>79.12.03 Muelas de La Cuerda</t>
  </si>
  <si>
    <t>79.25.01 Sierras de la Caballa y del Boquerón</t>
  </si>
  <si>
    <t>79.26.01 Muela de Chinchilla</t>
  </si>
  <si>
    <t>79.26.02 Muela de Carcelén</t>
  </si>
  <si>
    <t>79.27.01 Altos del sur de Almansa</t>
  </si>
  <si>
    <t>79.28.01 Muela del Puerto de Almansa</t>
  </si>
  <si>
    <t>79.99.01 Sierra del Mugrón</t>
  </si>
  <si>
    <t>80. Parameras Ibéricas</t>
  </si>
  <si>
    <t>80.02.01 Parameras de Atienza y Campisábalos</t>
  </si>
  <si>
    <t>80.02.02 Parameras de Atienza y Campisábalos</t>
  </si>
  <si>
    <t>80.03.01 Parameras de Barahona-Sierra Ministra</t>
  </si>
  <si>
    <t>80.04.01 Paramera de Sigüenza</t>
  </si>
  <si>
    <t>80.05.01 Parameras de Medinaceli y Maranchón</t>
  </si>
  <si>
    <t>80.06.01 Parameras del río Mesa</t>
  </si>
  <si>
    <t>80.07.01 Paramera de Tertanedo</t>
  </si>
  <si>
    <t>80.08.01 Péramo en la Yunta</t>
  </si>
  <si>
    <t>80.09.01 Paramera de Torremocha del Pinar-Anguita</t>
  </si>
  <si>
    <t>80.10.01 Montes de Picaza</t>
  </si>
  <si>
    <t>80.11.01 Paramera de Pozondón</t>
  </si>
  <si>
    <t>80.12.01 Paramera de Almodóvar del  Pinar</t>
  </si>
  <si>
    <t>80.12.02 Paramera de Almodóvar del Pinar</t>
  </si>
  <si>
    <t>48. Penillanuras suroccidentales</t>
  </si>
  <si>
    <t>48.14.01 Penillanura de la Jara</t>
  </si>
  <si>
    <t>48.17.01 Penillanura de Siruela</t>
  </si>
  <si>
    <t>48.23.01 Penillanura del Valle de Alcudia en Alamillo</t>
  </si>
  <si>
    <t>48.24.01 Penillanura del Valle de Alcudia en Mestanza</t>
  </si>
  <si>
    <t>48.25.01 Penillanura del Valle de Alcudia</t>
  </si>
  <si>
    <t>50. Piedemontes del Sistema Central y Montes de Toledo</t>
  </si>
  <si>
    <t>50.07.01 Piedemonte de la Sierra de Alto Rey</t>
  </si>
  <si>
    <t>50.13.01 Piedemonte olivarero de los Montes de Toledo</t>
  </si>
  <si>
    <t>50.13.02 Piedemonte olivarero de los Montes de Toledo</t>
  </si>
  <si>
    <t>50.14.01 Valle de los rios Algodor-Guazalete</t>
  </si>
  <si>
    <t>50.16.01 Llanos incididos de Sonseca-Gálvez</t>
  </si>
  <si>
    <t>77. Alcarrias y Campo de Montiel</t>
  </si>
  <si>
    <t>77.01.01 Páramo alcarreno de Brihuega-Torija</t>
  </si>
  <si>
    <t>77.02.01 Cerros de Cifuentes</t>
  </si>
  <si>
    <t>77.03.01 Páramo alcarreño de Pastrana</t>
  </si>
  <si>
    <t>77.04.01 Páramo y enbalses de Entrepeñas y Buendía</t>
  </si>
  <si>
    <t>77.05.01 Páramos alcarrenos del norte de Cuenca</t>
  </si>
  <si>
    <t>77.05.02 Páramos alcarrenos del norte de Cuenca</t>
  </si>
  <si>
    <t>77.05.03 Páramos alcarrenos del norte de Cuenca</t>
  </si>
  <si>
    <t>77.05.04 Páramos alcarrenos del norte de Cuenca</t>
  </si>
  <si>
    <t>77.05.05 Páramos alcarrenos del norte de Cuenca</t>
  </si>
  <si>
    <t>77.08.01 Páramo del interfluvio Tajo-Tajuña entre Chinchon y Mondejar</t>
  </si>
  <si>
    <t>77.08.02 Páramo del interfluvio Tajo-Tajuña entre Chinchon y Mondejar</t>
  </si>
  <si>
    <t>77.10.01 Mesa de Ocaña</t>
  </si>
  <si>
    <t>77.10.02 Mesa de Ocaña</t>
  </si>
  <si>
    <t>77.11.01 Borde nororiental de la paramera del campo de Montiel</t>
  </si>
  <si>
    <t>77.11.02 Borde suroriental de la paramera del campo de Montiel</t>
  </si>
  <si>
    <t>77.12.01 Paramera endorreica del campo de Montiel en el Bonillo</t>
  </si>
  <si>
    <t>77.13.01 Parameras de Viveros</t>
  </si>
  <si>
    <t>77.13.02 Parameras de Ossa de Montiel</t>
  </si>
  <si>
    <t>77.13.03 Parameras del campo de Montiel</t>
  </si>
  <si>
    <t>77.13.04 Paramera occidental del Campo de Montiel</t>
  </si>
  <si>
    <t>77.13.04 Parameras meridional del Campo de Montiel</t>
  </si>
  <si>
    <t>78. Páramos detríticos</t>
  </si>
  <si>
    <t>78.01.01 Páramo de Uceda y rañas de Tamajón</t>
  </si>
  <si>
    <t>78.01.02 Páramo de Uceda y rañas de Tamajón</t>
  </si>
  <si>
    <t>78.02.01 Vertiente y llanos de la Jara Baja</t>
  </si>
  <si>
    <t>78.03.01 Vertiente y llanos de la Jara Alta</t>
  </si>
  <si>
    <t>78.04.01 La raña de Anchuras</t>
  </si>
  <si>
    <t>16. Sierras Béticas</t>
  </si>
  <si>
    <t>16.24.01 Sierras de Zacatín, La Muela y El Gavilén</t>
  </si>
  <si>
    <t>16.37.01 Sierras y cerros de Peñas de San Pedro</t>
  </si>
  <si>
    <t>16.37.02 Sierras y cerros de Casas de Lázaro</t>
  </si>
  <si>
    <t>16.37.03 Sierras y cerros de Peñascosa</t>
  </si>
  <si>
    <t>16.37.04 Sierras y Cerros al norte del Rio Mundo</t>
  </si>
  <si>
    <t>16.38.01 Sierras y Cerros en Elche de la Sierra</t>
  </si>
  <si>
    <t>16.39.01 Sierras y Cerros de Letur</t>
  </si>
  <si>
    <t>17. Sierras de los Montes de Toledo</t>
  </si>
  <si>
    <t>17.02.01 Sierras de las Guadalerzas</t>
  </si>
  <si>
    <t>17.03.01  Sierras del Pocito-Malagón</t>
  </si>
  <si>
    <t>17.06.01 Sierra de los Yébenes</t>
  </si>
  <si>
    <t>15. Sierras del Sistema Central</t>
  </si>
  <si>
    <t>15.15.01 Sierra de San Vicente y Peñas de Cadalso-Cenicientos</t>
  </si>
  <si>
    <t>15.17.01 Sierra de Pela</t>
  </si>
  <si>
    <t>14. Sierras Ibéricas</t>
  </si>
  <si>
    <t>14.28.01 Sierra Menera</t>
  </si>
  <si>
    <t>14.29.01 Sierras de Selas y Caldereros</t>
  </si>
  <si>
    <t>14.30.01 Sierra de Albarracín</t>
  </si>
  <si>
    <t>14.31.01 Monte Universales</t>
  </si>
  <si>
    <t>14.32.01 Sierra de Bascuñana</t>
  </si>
  <si>
    <t>14.33.01 Sierra de Altomira</t>
  </si>
  <si>
    <t>14.33.02 Sierra de Altomira</t>
  </si>
  <si>
    <t>14.41.01 Sierra de Mira</t>
  </si>
  <si>
    <t>18. Sierras cuarcíticas en los límites extremeños</t>
  </si>
  <si>
    <t>18.02.01 Sierra de Siruela</t>
  </si>
  <si>
    <t>18.07.01 Sierra de la Lobera</t>
  </si>
  <si>
    <t>18.08.01 Sierra de Enmedio y Puerto Quemado</t>
  </si>
  <si>
    <t>58. Regadíos de Hellín y Tobarra</t>
  </si>
  <si>
    <t>58.05.01 Campos de Hellín y Tobarra</t>
  </si>
  <si>
    <t>57. Vegas</t>
  </si>
  <si>
    <t>57.04.01 Vegas del Tiétar</t>
  </si>
  <si>
    <t>57.07.01 Vegas del Henares</t>
  </si>
  <si>
    <t>57.09.01 Vega baja del Jarama, Tajuña y Manzanares</t>
  </si>
  <si>
    <t>57.11.01 Vega del Tajo al oeste de Aranjuez</t>
  </si>
  <si>
    <t>57.11.02 Vega del Tajo en Toledo</t>
  </si>
  <si>
    <t>57.11.03 Vega del río Guadarrama</t>
  </si>
  <si>
    <t>57.11.04 Vega del Tajo a la desembocadura del río Alberche</t>
  </si>
  <si>
    <t>57.11.05 Vega del Tajo oeste</t>
  </si>
  <si>
    <t>57.12.01 Vega sur del Tajo en Talavera de la Reina</t>
  </si>
  <si>
    <t>57.12.02 Vega norte del Tajo en Talavera de la Reina</t>
  </si>
  <si>
    <t>53.12.01 Campiñas de la tierra de Jadraque al norte del Henares</t>
  </si>
  <si>
    <r>
      <rPr>
        <b/>
        <sz val="7"/>
        <color rgb="FF00AEEF"/>
        <rFont val="Arial"/>
        <family val="2"/>
      </rPr>
      <t>53.18.01 Campiñas de La Sagra</t>
    </r>
  </si>
  <si>
    <r>
      <rPr>
        <b/>
        <sz val="7"/>
        <color rgb="FF231F20"/>
        <rFont val="Arial"/>
        <family val="2"/>
      </rPr>
      <t>53.24.01 Campiña occidental del campo de Montiel</t>
    </r>
  </si>
  <si>
    <r>
      <rPr>
        <b/>
        <sz val="7"/>
        <color rgb="FF231F20"/>
        <rFont val="Arial"/>
        <family val="2"/>
      </rPr>
      <t>53.26.02 Sierras y cerros de Fuenteálamo-Ontur</t>
    </r>
  </si>
  <si>
    <r>
      <rPr>
        <b/>
        <sz val="7"/>
        <color rgb="FF231F20"/>
        <rFont val="Arial"/>
        <family val="2"/>
      </rPr>
      <t>30.04.01 Cerros de Ballesteros y Caracuel de Calatrava</t>
    </r>
  </si>
  <si>
    <r>
      <rPr>
        <b/>
        <sz val="7"/>
        <color rgb="FF00AEEF"/>
        <rFont val="Arial"/>
        <family val="2"/>
      </rPr>
      <t>27.16.01 Sierra Madrona</t>
    </r>
  </si>
  <si>
    <r>
      <rPr>
        <b/>
        <sz val="7"/>
        <color rgb="FF231F20"/>
        <rFont val="Arial"/>
        <family val="2"/>
      </rPr>
      <t>45.09.01 Depresión de Molina de Aragón</t>
    </r>
  </si>
  <si>
    <r>
      <rPr>
        <b/>
        <sz val="7"/>
        <color rgb="FF231F20"/>
        <rFont val="Arial"/>
        <family val="2"/>
      </rPr>
      <t>45.11.01 Depresión de Mariana</t>
    </r>
  </si>
  <si>
    <r>
      <rPr>
        <b/>
        <sz val="7"/>
        <color rgb="FF231F20"/>
        <rFont val="Arial"/>
        <family val="2"/>
      </rPr>
      <t>45.16.01 Depresión de Almansa</t>
    </r>
  </si>
  <si>
    <r>
      <rPr>
        <b/>
        <sz val="7"/>
        <color rgb="FF231F20"/>
        <rFont val="Arial"/>
        <family val="2"/>
      </rPr>
      <t>46.02.01 Pasillo del rio Bullaque</t>
    </r>
  </si>
  <si>
    <r>
      <rPr>
        <b/>
        <sz val="7"/>
        <color rgb="FF231F20"/>
        <rFont val="Arial"/>
        <family val="2"/>
      </rPr>
      <t>46.06.01 Pasillo de la Puebla de Don Rodrigo, Agudo y Saceruela</t>
    </r>
  </si>
  <si>
    <r>
      <rPr>
        <b/>
        <sz val="7"/>
        <color rgb="FF00AEEF"/>
        <rFont val="Arial"/>
        <family val="2"/>
      </rPr>
      <t>47.09.01 Valle del río Guadalmena</t>
    </r>
  </si>
  <si>
    <r>
      <rPr>
        <b/>
        <sz val="7"/>
        <color rgb="FF00AEEF"/>
        <rFont val="Arial"/>
        <family val="2"/>
      </rPr>
      <t>40.10.02 Valle del Alberche entre Aldea del Fresno y Talavera, este</t>
    </r>
  </si>
  <si>
    <t xml:space="preserve">62.25.01 Llanos de Cancarix </t>
  </si>
  <si>
    <t xml:space="preserve">08. Macizos montañosos y altas sierras Subbéticas y Prebéticas </t>
  </si>
  <si>
    <t>08.08.01 Sierra de Huebras</t>
  </si>
  <si>
    <t xml:space="preserve">08.09.01 Sierra de la Hoya del Espino </t>
  </si>
  <si>
    <t>08.10.01 Sierras de Taibilla</t>
  </si>
  <si>
    <t xml:space="preserve">08.11.01 Sierras de Bogarra </t>
  </si>
  <si>
    <t xml:space="preserve">08.11.02 Sierra de Alcaraz </t>
  </si>
  <si>
    <t xml:space="preserve">08.11.04 Sierra del Agua </t>
  </si>
  <si>
    <t xml:space="preserve">08.12.01 Calar del rio Mundo </t>
  </si>
  <si>
    <t xml:space="preserve">05.10.01 Macizo de Ayllón </t>
  </si>
  <si>
    <t xml:space="preserve">05.10.02 Macizo de Ayllón </t>
  </si>
  <si>
    <t xml:space="preserve">50.15.02 Carrascales del borde noroeste de la rampa Toledana </t>
  </si>
  <si>
    <t xml:space="preserve">50.15.01 Carrascales del borde noreste de la rampa Toledana </t>
  </si>
  <si>
    <t xml:space="preserve">50.04.01 Rampa accidentada de San Martin de Valdeiglesias-Almorox </t>
  </si>
  <si>
    <t xml:space="preserve">16.40.01 Sierras de Lagos y Los Molares </t>
  </si>
  <si>
    <t>17.01.01 Sierras de la Calderina y Reventón</t>
  </si>
  <si>
    <t xml:space="preserve">17.04.01 Sierra del Chorito </t>
  </si>
  <si>
    <t xml:space="preserve">17.05.01 Los Montes de Toledo </t>
  </si>
  <si>
    <t xml:space="preserve">15.16.01 Sierra de Alto Rey-Sierra de la Bodera </t>
  </si>
  <si>
    <t xml:space="preserve">18.01.01 Sierras de la Rinconada y la Umbria </t>
  </si>
  <si>
    <t>18.03.01 Sierras del Torozo y de la Moraleja</t>
  </si>
  <si>
    <t xml:space="preserve">18.06.02 Sierra de los Golondrinos y La Chimenea </t>
  </si>
  <si>
    <t>57.13.01 Vega del Guadiana-Cigüela y Tablas de Daimiel</t>
  </si>
  <si>
    <t>46. Corredores y valles intramontañosos occidentales</t>
  </si>
  <si>
    <t>53. Campiñas</t>
  </si>
  <si>
    <t>ASOCIACIÓN DE TIPOS</t>
  </si>
  <si>
    <t>TIPO DE PAISAJE</t>
  </si>
  <si>
    <t>30. Cerros y llanos del norte de Sierra Morena</t>
  </si>
  <si>
    <t>27. Sierras y valles de Sierra Morena</t>
  </si>
  <si>
    <t>45. Corredores y depresiones ibéricas</t>
  </si>
  <si>
    <t>47. Valles y corredores intramontañosos béticos</t>
  </si>
  <si>
    <t>40. Fosas del Sistema Central y sus bordes</t>
  </si>
  <si>
    <t>Nº</t>
  </si>
  <si>
    <t>DENOMINACIÓN</t>
  </si>
  <si>
    <t>1. Campiñas</t>
  </si>
  <si>
    <t>3. Corredores</t>
  </si>
  <si>
    <t>4. Cuencas, hoyas y depresiones</t>
  </si>
  <si>
    <t>5. Gargantas, desfiladeros y hoces</t>
  </si>
  <si>
    <t>10. Penillanuras y piedemontes</t>
  </si>
  <si>
    <r>
      <rPr>
        <b/>
        <sz val="14"/>
        <color rgb="FF000000"/>
        <rFont val="Arial"/>
        <family val="2"/>
      </rPr>
      <t>ATLAS DE PAISAJES DE CASTILLA-LA MANCHA.</t>
    </r>
    <r>
      <rPr>
        <b/>
        <sz val="7"/>
        <color rgb="FF000000"/>
        <rFont val="Arial"/>
        <family val="2"/>
      </rPr>
      <t xml:space="preserve">
CLASIFICACIÓN DE LAS UNIDADES DE PAISAJE</t>
    </r>
  </si>
  <si>
    <t>UNIDADES DE PAISAJE</t>
  </si>
  <si>
    <t>62.13.02 ManchadeCiudadRealenManzanares-Daimiel-Tomelloso</t>
  </si>
  <si>
    <t>%</t>
  </si>
  <si>
    <t>2. Llanos interiores</t>
  </si>
  <si>
    <t>6. Vegas y riberas</t>
  </si>
  <si>
    <t>7. Cerros, lomas y llanos del norte de Sierra Morena</t>
  </si>
  <si>
    <t>8. Muelas y parameras</t>
  </si>
  <si>
    <t>9 Páramos y mesas</t>
  </si>
  <si>
    <t>11. Macizos montañosos de las cordilleras béticas</t>
  </si>
  <si>
    <t>12. Macizos montañosos del Interior Ibérico</t>
  </si>
  <si>
    <t>13. Sierras y montañas mediterréneas y continentales</t>
  </si>
  <si>
    <t>14. Sierras, valles y cerros andaluces y extremeños</t>
  </si>
  <si>
    <t>SUPERF. KM2</t>
  </si>
  <si>
    <t>SISTEMAS PAISAJÍSTICOS</t>
  </si>
  <si>
    <t>A. LLANOS</t>
  </si>
  <si>
    <t>B. VALLES Y HOYAS</t>
  </si>
  <si>
    <t>C. PIEDEMONTES, ALCARRIAS Y PRESIERRAS</t>
  </si>
  <si>
    <t>D. SIERRAS</t>
  </si>
  <si>
    <t>77.06.01 Altos de Cabrejas</t>
  </si>
  <si>
    <t>77.06.02 Altos de Cabrejas</t>
  </si>
  <si>
    <t>50.02.01 Dehesas de Navalcén-Corchuela</t>
  </si>
  <si>
    <t>77.09.02 Páramo del interfluvioHenares-TajuñaentreArgandayGuadalajara</t>
  </si>
  <si>
    <t>77.09.01 Páramo del interfluvioHenares-TajuñaentreArgandayGuadalajara</t>
  </si>
  <si>
    <t>77.06.03 Altos de Cabrejas</t>
  </si>
  <si>
    <t>77.07.01 Páramo de Illana</t>
  </si>
  <si>
    <t>Paisaje montano del sector occidental</t>
  </si>
  <si>
    <t>Humanizado de la cubeta sedimentaria central</t>
  </si>
  <si>
    <t>Asociado a la montaña alpina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</si>
</sst>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Times New Roman"/>
      <charset val="204"/>
    </font>
    <font>
      <sz val="7"/>
      <color rgb="FF231F20"/>
      <name val="Arial"/>
      <family val="2"/>
    </font>
    <font>
      <sz val="7"/>
      <color rgb="FF00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rgb="FF231F20"/>
      <name val="Arial"/>
      <family val="2"/>
    </font>
    <font>
      <b/>
      <sz val="7"/>
      <color rgb="FF00AEEF"/>
      <name val="Arial"/>
      <family val="2"/>
    </font>
    <font>
      <sz val="7"/>
      <color rgb="FF0070C0"/>
      <name val="Arial"/>
      <family val="2"/>
    </font>
    <font>
      <b/>
      <sz val="7"/>
      <color rgb="FF000000"/>
      <name val="Arial"/>
      <family val="2"/>
    </font>
    <font>
      <b/>
      <sz val="7"/>
      <color theme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6"/>
      <color rgb="FF000000"/>
      <name val="Arial"/>
      <family val="2"/>
    </font>
    <font>
      <sz val="16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top"/>
    </xf>
    <xf numFmtId="10" fontId="2" fillId="0" borderId="0" xfId="0" applyNumberFormat="1" applyFont="1" applyFill="1" applyBorder="1" applyAlignment="1">
      <alignment vertical="top"/>
    </xf>
    <xf numFmtId="10" fontId="2" fillId="0" borderId="0" xfId="0" applyNumberFormat="1" applyFont="1" applyFill="1" applyBorder="1" applyAlignment="1">
      <alignment horizontal="center" vertical="top"/>
    </xf>
    <xf numFmtId="10" fontId="3" fillId="3" borderId="11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top" wrapText="1"/>
    </xf>
    <xf numFmtId="0" fontId="5" fillId="6" borderId="8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0" fontId="3" fillId="6" borderId="8" xfId="0" applyFont="1" applyFill="1" applyBorder="1" applyAlignment="1">
      <alignment vertical="top" wrapText="1"/>
    </xf>
    <xf numFmtId="0" fontId="3" fillId="6" borderId="11" xfId="0" applyFont="1" applyFill="1" applyBorder="1" applyAlignment="1">
      <alignment vertical="top" wrapText="1"/>
    </xf>
    <xf numFmtId="0" fontId="3" fillId="3" borderId="43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top" wrapText="1"/>
    </xf>
    <xf numFmtId="0" fontId="8" fillId="6" borderId="8" xfId="0" applyFont="1" applyFill="1" applyBorder="1" applyAlignment="1">
      <alignment vertical="top" wrapText="1"/>
    </xf>
    <xf numFmtId="0" fontId="2" fillId="6" borderId="8" xfId="0" applyFont="1" applyFill="1" applyBorder="1" applyAlignment="1">
      <alignment vertical="top" wrapText="1"/>
    </xf>
    <xf numFmtId="0" fontId="9" fillId="6" borderId="8" xfId="0" applyFont="1" applyFill="1" applyBorder="1" applyAlignment="1">
      <alignment vertical="top" wrapText="1"/>
    </xf>
    <xf numFmtId="0" fontId="2" fillId="6" borderId="11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9" fillId="5" borderId="8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2" fillId="5" borderId="11" xfId="0" applyFont="1" applyFill="1" applyBorder="1" applyAlignment="1">
      <alignment vertical="top" wrapText="1"/>
    </xf>
    <xf numFmtId="0" fontId="8" fillId="5" borderId="8" xfId="0" applyFont="1" applyFill="1" applyBorder="1" applyAlignment="1">
      <alignment vertical="top" wrapText="1"/>
    </xf>
    <xf numFmtId="0" fontId="2" fillId="5" borderId="20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8" fillId="3" borderId="1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8" fillId="3" borderId="29" xfId="0" applyFont="1" applyFill="1" applyBorder="1" applyAlignment="1">
      <alignment horizontal="center" vertical="center" wrapText="1"/>
    </xf>
    <xf numFmtId="10" fontId="8" fillId="3" borderId="11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vertical="top" wrapText="1"/>
    </xf>
    <xf numFmtId="0" fontId="4" fillId="7" borderId="8" xfId="0" applyFont="1" applyFill="1" applyBorder="1" applyAlignment="1">
      <alignment vertical="top" wrapText="1"/>
    </xf>
    <xf numFmtId="0" fontId="3" fillId="7" borderId="8" xfId="0" applyFont="1" applyFill="1" applyBorder="1" applyAlignment="1">
      <alignment vertical="top" wrapText="1"/>
    </xf>
    <xf numFmtId="0" fontId="4" fillId="7" borderId="11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8" xfId="0" applyFont="1" applyFill="1" applyBorder="1" applyAlignment="1">
      <alignment vertical="top" wrapText="1"/>
    </xf>
    <xf numFmtId="0" fontId="9" fillId="7" borderId="8" xfId="0" applyFont="1" applyFill="1" applyBorder="1" applyAlignment="1">
      <alignment vertical="top" wrapText="1"/>
    </xf>
    <xf numFmtId="0" fontId="8" fillId="7" borderId="8" xfId="0" applyFont="1" applyFill="1" applyBorder="1" applyAlignment="1">
      <alignment vertical="top" wrapText="1"/>
    </xf>
    <xf numFmtId="0" fontId="2" fillId="7" borderId="11" xfId="0" applyFont="1" applyFill="1" applyBorder="1" applyAlignment="1">
      <alignment vertical="top" wrapText="1"/>
    </xf>
    <xf numFmtId="0" fontId="8" fillId="7" borderId="6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4" fillId="6" borderId="46" xfId="0" applyFont="1" applyFill="1" applyBorder="1" applyAlignment="1">
      <alignment vertical="top" wrapText="1"/>
    </xf>
    <xf numFmtId="4" fontId="4" fillId="6" borderId="10" xfId="0" applyNumberFormat="1" applyFont="1" applyFill="1" applyBorder="1" applyAlignment="1">
      <alignment vertical="top" wrapText="1"/>
    </xf>
    <xf numFmtId="10" fontId="4" fillId="6" borderId="42" xfId="0" applyNumberFormat="1" applyFont="1" applyFill="1" applyBorder="1" applyAlignment="1">
      <alignment vertical="top" wrapText="1"/>
    </xf>
    <xf numFmtId="0" fontId="4" fillId="6" borderId="16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vertical="top" wrapText="1"/>
    </xf>
    <xf numFmtId="0" fontId="4" fillId="6" borderId="44" xfId="0" applyFont="1" applyFill="1" applyBorder="1" applyAlignment="1">
      <alignment vertical="top" wrapText="1"/>
    </xf>
    <xf numFmtId="4" fontId="4" fillId="6" borderId="5" xfId="0" applyNumberFormat="1" applyFont="1" applyFill="1" applyBorder="1" applyAlignment="1">
      <alignment vertical="top"/>
    </xf>
    <xf numFmtId="10" fontId="4" fillId="6" borderId="34" xfId="0" applyNumberFormat="1" applyFont="1" applyFill="1" applyBorder="1" applyAlignment="1">
      <alignment vertical="top"/>
    </xf>
    <xf numFmtId="0" fontId="2" fillId="6" borderId="15" xfId="0" applyFont="1" applyFill="1" applyBorder="1" applyAlignment="1">
      <alignment horizontal="center" vertical="top"/>
    </xf>
    <xf numFmtId="0" fontId="8" fillId="6" borderId="6" xfId="0" applyFont="1" applyFill="1" applyBorder="1" applyAlignment="1">
      <alignment vertical="top" wrapText="1"/>
    </xf>
    <xf numFmtId="0" fontId="9" fillId="6" borderId="1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/>
    </xf>
    <xf numFmtId="10" fontId="2" fillId="0" borderId="1" xfId="0" applyNumberFormat="1" applyFont="1" applyFill="1" applyBorder="1" applyAlignment="1">
      <alignment horizontal="center" vertical="top"/>
    </xf>
    <xf numFmtId="4" fontId="4" fillId="0" borderId="35" xfId="0" applyNumberFormat="1" applyFont="1" applyFill="1" applyBorder="1" applyAlignment="1">
      <alignment horizontal="right" vertical="top" wrapText="1"/>
    </xf>
    <xf numFmtId="10" fontId="4" fillId="0" borderId="57" xfId="0" applyNumberFormat="1" applyFont="1" applyFill="1" applyBorder="1" applyAlignment="1">
      <alignment horizontal="right" vertical="top" wrapText="1"/>
    </xf>
    <xf numFmtId="4" fontId="2" fillId="0" borderId="35" xfId="0" applyNumberFormat="1" applyFont="1" applyFill="1" applyBorder="1" applyAlignment="1">
      <alignment horizontal="center" vertical="top"/>
    </xf>
    <xf numFmtId="10" fontId="2" fillId="0" borderId="57" xfId="0" applyNumberFormat="1" applyFont="1" applyFill="1" applyBorder="1" applyAlignment="1">
      <alignment horizontal="center" vertical="top"/>
    </xf>
    <xf numFmtId="0" fontId="8" fillId="3" borderId="4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10" fontId="4" fillId="6" borderId="47" xfId="0" applyNumberFormat="1" applyFont="1" applyFill="1" applyBorder="1" applyAlignment="1">
      <alignment horizontal="right" vertical="top" wrapText="1"/>
    </xf>
    <xf numFmtId="0" fontId="0" fillId="6" borderId="48" xfId="0" applyFill="1" applyBorder="1" applyAlignment="1">
      <alignment horizontal="right" vertical="top" wrapText="1"/>
    </xf>
    <xf numFmtId="0" fontId="0" fillId="6" borderId="49" xfId="0" applyFill="1" applyBorder="1" applyAlignment="1">
      <alignment horizontal="right" vertical="top" wrapText="1"/>
    </xf>
    <xf numFmtId="4" fontId="4" fillId="6" borderId="40" xfId="0" applyNumberFormat="1" applyFont="1" applyFill="1" applyBorder="1" applyAlignment="1">
      <alignment horizontal="right" vertical="top" wrapText="1"/>
    </xf>
    <xf numFmtId="0" fontId="0" fillId="6" borderId="41" xfId="0" applyFill="1" applyBorder="1" applyAlignment="1">
      <alignment horizontal="right" vertical="top" wrapText="1"/>
    </xf>
    <xf numFmtId="0" fontId="0" fillId="6" borderId="12" xfId="0" applyFill="1" applyBorder="1" applyAlignment="1">
      <alignment horizontal="right" vertical="top" wrapText="1"/>
    </xf>
    <xf numFmtId="0" fontId="14" fillId="3" borderId="33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textRotation="90"/>
    </xf>
    <xf numFmtId="0" fontId="17" fillId="6" borderId="24" xfId="0" applyFont="1" applyFill="1" applyBorder="1" applyAlignment="1">
      <alignment horizontal="center" vertical="center" textRotation="90"/>
    </xf>
    <xf numFmtId="0" fontId="17" fillId="6" borderId="18" xfId="0" applyFont="1" applyFill="1" applyBorder="1" applyAlignment="1">
      <alignment horizontal="center" vertical="center" textRotation="90"/>
    </xf>
    <xf numFmtId="0" fontId="2" fillId="6" borderId="36" xfId="0" applyFont="1" applyFill="1" applyBorder="1" applyAlignment="1">
      <alignment horizontal="center" vertical="top"/>
    </xf>
    <xf numFmtId="0" fontId="2" fillId="6" borderId="37" xfId="0" applyFont="1" applyFill="1" applyBorder="1" applyAlignment="1">
      <alignment horizontal="center" vertical="top"/>
    </xf>
    <xf numFmtId="0" fontId="2" fillId="6" borderId="38" xfId="0" applyFont="1" applyFill="1" applyBorder="1" applyAlignment="1">
      <alignment horizontal="center" vertical="top"/>
    </xf>
    <xf numFmtId="0" fontId="4" fillId="6" borderId="33" xfId="0" applyFont="1" applyFill="1" applyBorder="1" applyAlignment="1">
      <alignment horizontal="left" vertical="top" wrapText="1"/>
    </xf>
    <xf numFmtId="0" fontId="4" fillId="6" borderId="51" xfId="0" applyFont="1" applyFill="1" applyBorder="1" applyAlignment="1">
      <alignment horizontal="left" vertical="top" wrapText="1"/>
    </xf>
    <xf numFmtId="0" fontId="4" fillId="6" borderId="52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10" fontId="4" fillId="5" borderId="47" xfId="0" applyNumberFormat="1" applyFont="1" applyFill="1" applyBorder="1" applyAlignment="1">
      <alignment horizontal="right" vertical="top" wrapText="1"/>
    </xf>
    <xf numFmtId="0" fontId="0" fillId="0" borderId="48" xfId="0" applyFill="1" applyBorder="1" applyAlignment="1">
      <alignment horizontal="right" vertical="top" wrapText="1"/>
    </xf>
    <xf numFmtId="0" fontId="0" fillId="0" borderId="49" xfId="0" applyFill="1" applyBorder="1" applyAlignment="1">
      <alignment horizontal="right" vertical="top" wrapText="1"/>
    </xf>
    <xf numFmtId="0" fontId="8" fillId="7" borderId="30" xfId="0" applyFont="1" applyFill="1" applyBorder="1" applyAlignment="1">
      <alignment horizontal="left" vertical="top" wrapText="1"/>
    </xf>
    <xf numFmtId="0" fontId="11" fillId="7" borderId="31" xfId="0" applyFont="1" applyFill="1" applyBorder="1" applyAlignment="1">
      <alignment horizontal="left" vertical="top" wrapText="1"/>
    </xf>
    <xf numFmtId="0" fontId="11" fillId="7" borderId="32" xfId="0" applyFont="1" applyFill="1" applyBorder="1" applyAlignment="1">
      <alignment horizontal="left" vertical="top" wrapText="1"/>
    </xf>
    <xf numFmtId="4" fontId="2" fillId="7" borderId="40" xfId="0" applyNumberFormat="1" applyFont="1" applyFill="1" applyBorder="1" applyAlignment="1">
      <alignment horizontal="right" vertical="top"/>
    </xf>
    <xf numFmtId="0" fontId="0" fillId="7" borderId="41" xfId="0" applyFill="1" applyBorder="1" applyAlignment="1">
      <alignment horizontal="right" vertical="top"/>
    </xf>
    <xf numFmtId="0" fontId="0" fillId="7" borderId="12" xfId="0" applyFill="1" applyBorder="1" applyAlignment="1">
      <alignment horizontal="right" vertical="top"/>
    </xf>
    <xf numFmtId="10" fontId="2" fillId="7" borderId="54" xfId="0" applyNumberFormat="1" applyFont="1" applyFill="1" applyBorder="1" applyAlignment="1">
      <alignment horizontal="center" vertical="top"/>
    </xf>
    <xf numFmtId="10" fontId="0" fillId="7" borderId="55" xfId="0" applyNumberFormat="1" applyFill="1" applyBorder="1" applyAlignment="1">
      <alignment horizontal="center" vertical="top"/>
    </xf>
    <xf numFmtId="10" fontId="0" fillId="7" borderId="56" xfId="0" applyNumberFormat="1" applyFill="1" applyBorder="1" applyAlignment="1">
      <alignment horizontal="center" vertical="top"/>
    </xf>
    <xf numFmtId="0" fontId="8" fillId="5" borderId="30" xfId="0" applyFont="1" applyFill="1" applyBorder="1" applyAlignment="1">
      <alignment horizontal="left" vertical="top"/>
    </xf>
    <xf numFmtId="0" fontId="11" fillId="5" borderId="31" xfId="0" applyFont="1" applyFill="1" applyBorder="1" applyAlignment="1">
      <alignment horizontal="left" vertical="top"/>
    </xf>
    <xf numFmtId="0" fontId="11" fillId="5" borderId="32" xfId="0" applyFont="1" applyFill="1" applyBorder="1" applyAlignment="1">
      <alignment horizontal="left" vertical="top"/>
    </xf>
    <xf numFmtId="4" fontId="2" fillId="5" borderId="40" xfId="0" applyNumberFormat="1" applyFont="1" applyFill="1" applyBorder="1" applyAlignment="1">
      <alignment horizontal="right" vertical="top"/>
    </xf>
    <xf numFmtId="0" fontId="0" fillId="5" borderId="41" xfId="0" applyFill="1" applyBorder="1" applyAlignment="1">
      <alignment horizontal="right" vertical="top"/>
    </xf>
    <xf numFmtId="10" fontId="2" fillId="5" borderId="54" xfId="0" applyNumberFormat="1" applyFont="1" applyFill="1" applyBorder="1" applyAlignment="1">
      <alignment horizontal="center" vertical="top"/>
    </xf>
    <xf numFmtId="10" fontId="0" fillId="5" borderId="55" xfId="0" applyNumberFormat="1" applyFill="1" applyBorder="1" applyAlignment="1">
      <alignment horizontal="center" vertical="top"/>
    </xf>
    <xf numFmtId="0" fontId="8" fillId="6" borderId="31" xfId="0" applyFont="1" applyFill="1" applyBorder="1" applyAlignment="1">
      <alignment horizontal="left" vertical="top"/>
    </xf>
    <xf numFmtId="0" fontId="11" fillId="6" borderId="31" xfId="0" applyFont="1" applyFill="1" applyBorder="1" applyAlignment="1">
      <alignment horizontal="left" vertical="top"/>
    </xf>
    <xf numFmtId="0" fontId="11" fillId="6" borderId="32" xfId="0" applyFont="1" applyFill="1" applyBorder="1" applyAlignment="1">
      <alignment horizontal="left" vertical="top"/>
    </xf>
    <xf numFmtId="4" fontId="2" fillId="6" borderId="41" xfId="0" applyNumberFormat="1" applyFont="1" applyFill="1" applyBorder="1" applyAlignment="1">
      <alignment horizontal="right" vertical="top"/>
    </xf>
    <xf numFmtId="0" fontId="0" fillId="6" borderId="41" xfId="0" applyFill="1" applyBorder="1" applyAlignment="1">
      <alignment horizontal="right" vertical="top"/>
    </xf>
    <xf numFmtId="0" fontId="0" fillId="6" borderId="12" xfId="0" applyFill="1" applyBorder="1" applyAlignment="1">
      <alignment horizontal="right" vertical="top"/>
    </xf>
    <xf numFmtId="10" fontId="2" fillId="6" borderId="55" xfId="0" applyNumberFormat="1" applyFont="1" applyFill="1" applyBorder="1" applyAlignment="1">
      <alignment horizontal="center" vertical="top"/>
    </xf>
    <xf numFmtId="10" fontId="0" fillId="6" borderId="55" xfId="0" applyNumberFormat="1" applyFill="1" applyBorder="1" applyAlignment="1">
      <alignment horizontal="center" vertical="top"/>
    </xf>
    <xf numFmtId="10" fontId="0" fillId="6" borderId="56" xfId="0" applyNumberFormat="1" applyFill="1" applyBorder="1" applyAlignment="1">
      <alignment horizontal="center" vertical="top"/>
    </xf>
    <xf numFmtId="0" fontId="8" fillId="6" borderId="30" xfId="0" applyFont="1" applyFill="1" applyBorder="1" applyAlignment="1">
      <alignment horizontal="left" vertical="top"/>
    </xf>
    <xf numFmtId="4" fontId="2" fillId="6" borderId="40" xfId="0" applyNumberFormat="1" applyFont="1" applyFill="1" applyBorder="1" applyAlignment="1">
      <alignment horizontal="right" vertical="top"/>
    </xf>
    <xf numFmtId="10" fontId="2" fillId="6" borderId="54" xfId="0" applyNumberFormat="1" applyFont="1" applyFill="1" applyBorder="1" applyAlignment="1">
      <alignment horizontal="center" vertical="top"/>
    </xf>
    <xf numFmtId="10" fontId="4" fillId="5" borderId="47" xfId="0" applyNumberFormat="1" applyFont="1" applyFill="1" applyBorder="1" applyAlignment="1">
      <alignment vertical="top"/>
    </xf>
    <xf numFmtId="10" fontId="4" fillId="5" borderId="48" xfId="0" applyNumberFormat="1" applyFont="1" applyFill="1" applyBorder="1" applyAlignment="1">
      <alignment vertical="top"/>
    </xf>
    <xf numFmtId="10" fontId="4" fillId="6" borderId="20" xfId="0" applyNumberFormat="1" applyFont="1" applyFill="1" applyBorder="1" applyAlignment="1">
      <alignment vertical="top"/>
    </xf>
    <xf numFmtId="10" fontId="0" fillId="6" borderId="48" xfId="0" applyNumberFormat="1" applyFill="1" applyBorder="1" applyAlignment="1">
      <alignment horizontal="left" vertical="top"/>
    </xf>
    <xf numFmtId="10" fontId="0" fillId="6" borderId="49" xfId="0" applyNumberFormat="1" applyFill="1" applyBorder="1" applyAlignment="1">
      <alignment horizontal="left" vertical="top"/>
    </xf>
    <xf numFmtId="10" fontId="4" fillId="7" borderId="20" xfId="0" applyNumberFormat="1" applyFont="1" applyFill="1" applyBorder="1" applyAlignment="1">
      <alignment vertical="top"/>
    </xf>
    <xf numFmtId="10" fontId="4" fillId="7" borderId="48" xfId="0" applyNumberFormat="1" applyFont="1" applyFill="1" applyBorder="1" applyAlignment="1">
      <alignment vertical="top"/>
    </xf>
    <xf numFmtId="10" fontId="4" fillId="7" borderId="49" xfId="0" applyNumberFormat="1" applyFont="1" applyFill="1" applyBorder="1" applyAlignment="1">
      <alignment vertical="top"/>
    </xf>
    <xf numFmtId="10" fontId="4" fillId="5" borderId="50" xfId="0" applyNumberFormat="1" applyFont="1" applyFill="1" applyBorder="1" applyAlignment="1">
      <alignment vertical="top"/>
    </xf>
    <xf numFmtId="10" fontId="4" fillId="5" borderId="20" xfId="0" applyNumberFormat="1" applyFont="1" applyFill="1" applyBorder="1" applyAlignment="1">
      <alignment vertical="top"/>
    </xf>
    <xf numFmtId="10" fontId="4" fillId="5" borderId="49" xfId="0" applyNumberFormat="1" applyFont="1" applyFill="1" applyBorder="1" applyAlignment="1">
      <alignment vertical="top"/>
    </xf>
    <xf numFmtId="10" fontId="4" fillId="7" borderId="47" xfId="0" applyNumberFormat="1" applyFont="1" applyFill="1" applyBorder="1" applyAlignment="1">
      <alignment vertical="top"/>
    </xf>
    <xf numFmtId="10" fontId="4" fillId="7" borderId="50" xfId="0" applyNumberFormat="1" applyFont="1" applyFill="1" applyBorder="1" applyAlignment="1">
      <alignment vertical="top"/>
    </xf>
    <xf numFmtId="4" fontId="4" fillId="6" borderId="40" xfId="0" applyNumberFormat="1" applyFont="1" applyFill="1" applyBorder="1" applyAlignment="1">
      <alignment vertical="top"/>
    </xf>
    <xf numFmtId="4" fontId="0" fillId="6" borderId="41" xfId="0" applyNumberFormat="1" applyFill="1" applyBorder="1" applyAlignment="1">
      <alignment vertical="top"/>
    </xf>
    <xf numFmtId="4" fontId="0" fillId="6" borderId="12" xfId="0" applyNumberFormat="1" applyFill="1" applyBorder="1" applyAlignment="1">
      <alignment vertical="top"/>
    </xf>
    <xf numFmtId="4" fontId="4" fillId="6" borderId="2" xfId="0" applyNumberFormat="1" applyFont="1" applyFill="1" applyBorder="1" applyAlignment="1">
      <alignment vertical="top"/>
    </xf>
    <xf numFmtId="0" fontId="0" fillId="6" borderId="41" xfId="0" applyFill="1" applyBorder="1" applyAlignment="1">
      <alignment horizontal="left" vertical="top"/>
    </xf>
    <xf numFmtId="0" fontId="0" fillId="6" borderId="12" xfId="0" applyFill="1" applyBorder="1" applyAlignment="1">
      <alignment horizontal="left" vertical="top"/>
    </xf>
    <xf numFmtId="4" fontId="4" fillId="6" borderId="40" xfId="0" applyNumberFormat="1" applyFont="1" applyFill="1" applyBorder="1" applyAlignment="1">
      <alignment vertical="top" wrapText="1"/>
    </xf>
    <xf numFmtId="4" fontId="2" fillId="6" borderId="41" xfId="0" applyNumberFormat="1" applyFont="1" applyFill="1" applyBorder="1" applyAlignment="1">
      <alignment vertical="top" wrapText="1"/>
    </xf>
    <xf numFmtId="4" fontId="2" fillId="6" borderId="12" xfId="0" applyNumberFormat="1" applyFont="1" applyFill="1" applyBorder="1" applyAlignment="1">
      <alignment vertical="top" wrapText="1"/>
    </xf>
    <xf numFmtId="4" fontId="2" fillId="6" borderId="3" xfId="0" applyNumberFormat="1" applyFont="1" applyFill="1" applyBorder="1" applyAlignment="1">
      <alignment vertical="top" wrapText="1"/>
    </xf>
    <xf numFmtId="4" fontId="4" fillId="7" borderId="40" xfId="0" applyNumberFormat="1" applyFont="1" applyFill="1" applyBorder="1" applyAlignment="1">
      <alignment vertical="top" wrapText="1"/>
    </xf>
    <xf numFmtId="4" fontId="0" fillId="7" borderId="41" xfId="0" applyNumberFormat="1" applyFill="1" applyBorder="1" applyAlignment="1">
      <alignment vertical="top" wrapText="1"/>
    </xf>
    <xf numFmtId="4" fontId="0" fillId="7" borderId="3" xfId="0" applyNumberFormat="1" applyFill="1" applyBorder="1" applyAlignment="1">
      <alignment vertical="top" wrapText="1"/>
    </xf>
    <xf numFmtId="4" fontId="4" fillId="7" borderId="2" xfId="0" applyNumberFormat="1" applyFont="1" applyFill="1" applyBorder="1" applyAlignment="1">
      <alignment vertical="top" wrapText="1"/>
    </xf>
    <xf numFmtId="4" fontId="0" fillId="7" borderId="12" xfId="0" applyNumberFormat="1" applyFill="1" applyBorder="1" applyAlignment="1">
      <alignment vertical="top" wrapText="1"/>
    </xf>
    <xf numFmtId="4" fontId="4" fillId="5" borderId="40" xfId="0" applyNumberFormat="1" applyFont="1" applyFill="1" applyBorder="1" applyAlignment="1">
      <alignment vertical="top"/>
    </xf>
    <xf numFmtId="0" fontId="0" fillId="5" borderId="41" xfId="0" applyFill="1" applyBorder="1" applyAlignment="1">
      <alignment vertical="top"/>
    </xf>
    <xf numFmtId="4" fontId="4" fillId="5" borderId="2" xfId="0" applyNumberFormat="1" applyFont="1" applyFill="1" applyBorder="1" applyAlignment="1">
      <alignment vertical="top"/>
    </xf>
    <xf numFmtId="0" fontId="0" fillId="5" borderId="41" xfId="0" applyFill="1" applyBorder="1" applyAlignment="1">
      <alignment horizontal="left" vertical="top"/>
    </xf>
    <xf numFmtId="0" fontId="0" fillId="5" borderId="12" xfId="0" applyFill="1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4" fontId="4" fillId="7" borderId="2" xfId="0" applyNumberFormat="1" applyFont="1" applyFill="1" applyBorder="1" applyAlignment="1">
      <alignment vertical="top"/>
    </xf>
    <xf numFmtId="0" fontId="0" fillId="7" borderId="41" xfId="0" applyFill="1" applyBorder="1" applyAlignment="1">
      <alignment horizontal="left" vertical="top"/>
    </xf>
    <xf numFmtId="0" fontId="0" fillId="7" borderId="12" xfId="0" applyFill="1" applyBorder="1" applyAlignment="1">
      <alignment horizontal="left" vertical="top"/>
    </xf>
    <xf numFmtId="4" fontId="4" fillId="7" borderId="40" xfId="0" applyNumberFormat="1" applyFont="1" applyFill="1" applyBorder="1" applyAlignment="1">
      <alignment vertical="top"/>
    </xf>
    <xf numFmtId="0" fontId="0" fillId="7" borderId="41" xfId="0" applyFill="1" applyBorder="1" applyAlignment="1">
      <alignment vertical="top"/>
    </xf>
    <xf numFmtId="0" fontId="0" fillId="7" borderId="3" xfId="0" applyFill="1" applyBorder="1" applyAlignment="1">
      <alignment vertical="top"/>
    </xf>
    <xf numFmtId="0" fontId="0" fillId="7" borderId="12" xfId="0" applyFill="1" applyBorder="1" applyAlignment="1">
      <alignment vertical="top"/>
    </xf>
    <xf numFmtId="0" fontId="0" fillId="7" borderId="3" xfId="0" applyFill="1" applyBorder="1" applyAlignment="1">
      <alignment horizontal="left" vertical="top"/>
    </xf>
    <xf numFmtId="0" fontId="0" fillId="5" borderId="12" xfId="0" applyFill="1" applyBorder="1" applyAlignment="1">
      <alignment vertical="top"/>
    </xf>
    <xf numFmtId="0" fontId="2" fillId="5" borderId="14" xfId="0" applyFont="1" applyFill="1" applyBorder="1" applyAlignment="1">
      <alignment horizontal="center" vertical="top"/>
    </xf>
    <xf numFmtId="0" fontId="2" fillId="5" borderId="37" xfId="0" applyFont="1" applyFill="1" applyBorder="1" applyAlignment="1">
      <alignment horizontal="center" vertical="top"/>
    </xf>
    <xf numFmtId="0" fontId="2" fillId="5" borderId="39" xfId="0" applyFont="1" applyFill="1" applyBorder="1" applyAlignment="1">
      <alignment horizontal="center" vertical="top"/>
    </xf>
    <xf numFmtId="0" fontId="2" fillId="5" borderId="36" xfId="0" applyFont="1" applyFill="1" applyBorder="1" applyAlignment="1">
      <alignment horizontal="center" vertical="top"/>
    </xf>
    <xf numFmtId="0" fontId="2" fillId="5" borderId="38" xfId="0" applyFont="1" applyFill="1" applyBorder="1" applyAlignment="1">
      <alignment horizontal="center" vertical="top"/>
    </xf>
    <xf numFmtId="0" fontId="2" fillId="7" borderId="36" xfId="0" applyFont="1" applyFill="1" applyBorder="1" applyAlignment="1">
      <alignment horizontal="center" vertical="top"/>
    </xf>
    <xf numFmtId="0" fontId="2" fillId="7" borderId="37" xfId="0" applyFont="1" applyFill="1" applyBorder="1" applyAlignment="1">
      <alignment horizontal="center" vertical="top"/>
    </xf>
    <xf numFmtId="0" fontId="2" fillId="7" borderId="39" xfId="0" applyFont="1" applyFill="1" applyBorder="1" applyAlignment="1">
      <alignment horizontal="center" vertical="top"/>
    </xf>
    <xf numFmtId="0" fontId="2" fillId="7" borderId="14" xfId="0" applyFont="1" applyFill="1" applyBorder="1" applyAlignment="1">
      <alignment horizontal="center" vertical="top"/>
    </xf>
    <xf numFmtId="0" fontId="2" fillId="7" borderId="38" xfId="0" applyFont="1" applyFill="1" applyBorder="1" applyAlignment="1">
      <alignment horizontal="center" vertical="top"/>
    </xf>
    <xf numFmtId="0" fontId="4" fillId="7" borderId="14" xfId="0" applyFont="1" applyFill="1" applyBorder="1" applyAlignment="1">
      <alignment horizontal="center" vertical="top"/>
    </xf>
    <xf numFmtId="0" fontId="4" fillId="7" borderId="37" xfId="0" applyFont="1" applyFill="1" applyBorder="1" applyAlignment="1">
      <alignment horizontal="center" vertical="top"/>
    </xf>
    <xf numFmtId="0" fontId="4" fillId="7" borderId="38" xfId="0" applyFont="1" applyFill="1" applyBorder="1" applyAlignment="1">
      <alignment horizontal="center" vertical="top"/>
    </xf>
    <xf numFmtId="0" fontId="3" fillId="5" borderId="36" xfId="0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center" vertical="top"/>
    </xf>
    <xf numFmtId="0" fontId="3" fillId="5" borderId="38" xfId="0" applyFont="1" applyFill="1" applyBorder="1" applyAlignment="1">
      <alignment horizontal="center" vertical="top"/>
    </xf>
    <xf numFmtId="0" fontId="4" fillId="7" borderId="33" xfId="0" applyFont="1" applyFill="1" applyBorder="1" applyAlignment="1">
      <alignment horizontal="left" vertical="top" wrapText="1"/>
    </xf>
    <xf numFmtId="0" fontId="4" fillId="7" borderId="51" xfId="0" applyFont="1" applyFill="1" applyBorder="1" applyAlignment="1">
      <alignment horizontal="left" vertical="top" wrapText="1"/>
    </xf>
    <xf numFmtId="0" fontId="4" fillId="7" borderId="52" xfId="0" applyFont="1" applyFill="1" applyBorder="1" applyAlignment="1">
      <alignment horizontal="left" vertical="top" wrapText="1"/>
    </xf>
    <xf numFmtId="0" fontId="4" fillId="7" borderId="14" xfId="0" applyFont="1" applyFill="1" applyBorder="1" applyAlignment="1">
      <alignment horizontal="center" vertical="top" wrapText="1"/>
    </xf>
    <xf numFmtId="0" fontId="4" fillId="7" borderId="37" xfId="0" applyFont="1" applyFill="1" applyBorder="1" applyAlignment="1">
      <alignment horizontal="center" vertical="top" wrapText="1"/>
    </xf>
    <xf numFmtId="0" fontId="4" fillId="7" borderId="38" xfId="0" applyFont="1" applyFill="1" applyBorder="1" applyAlignment="1">
      <alignment horizontal="center" vertical="top" wrapText="1"/>
    </xf>
    <xf numFmtId="0" fontId="4" fillId="6" borderId="36" xfId="0" applyFont="1" applyFill="1" applyBorder="1" applyAlignment="1">
      <alignment horizontal="center" vertical="top" wrapText="1"/>
    </xf>
    <xf numFmtId="0" fontId="4" fillId="6" borderId="37" xfId="0" applyFont="1" applyFill="1" applyBorder="1" applyAlignment="1">
      <alignment horizontal="center" vertical="top" wrapText="1"/>
    </xf>
    <xf numFmtId="0" fontId="4" fillId="6" borderId="39" xfId="0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0" fontId="4" fillId="6" borderId="38" xfId="0" applyFont="1" applyFill="1" applyBorder="1" applyAlignment="1">
      <alignment horizontal="center" vertical="top" wrapText="1"/>
    </xf>
    <xf numFmtId="0" fontId="4" fillId="6" borderId="36" xfId="0" applyFont="1" applyFill="1" applyBorder="1" applyAlignment="1">
      <alignment horizontal="center" vertical="top"/>
    </xf>
    <xf numFmtId="0" fontId="4" fillId="6" borderId="37" xfId="0" applyFont="1" applyFill="1" applyBorder="1" applyAlignment="1">
      <alignment horizontal="center" vertical="top"/>
    </xf>
    <xf numFmtId="0" fontId="4" fillId="6" borderId="38" xfId="0" applyFont="1" applyFill="1" applyBorder="1" applyAlignment="1">
      <alignment horizontal="center" vertical="top"/>
    </xf>
    <xf numFmtId="0" fontId="14" fillId="3" borderId="1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vertical="top" wrapText="1"/>
    </xf>
    <xf numFmtId="0" fontId="4" fillId="6" borderId="45" xfId="0" applyFont="1" applyFill="1" applyBorder="1" applyAlignment="1">
      <alignment horizontal="left" vertical="top" wrapText="1"/>
    </xf>
    <xf numFmtId="0" fontId="4" fillId="6" borderId="46" xfId="0" applyFont="1" applyFill="1" applyBorder="1" applyAlignment="1">
      <alignment horizontal="left" vertical="top" wrapText="1"/>
    </xf>
    <xf numFmtId="0" fontId="2" fillId="6" borderId="13" xfId="0" applyFont="1" applyFill="1" applyBorder="1" applyAlignment="1">
      <alignment horizontal="center" vertical="top"/>
    </xf>
    <xf numFmtId="0" fontId="2" fillId="6" borderId="16" xfId="0" applyFont="1" applyFill="1" applyBorder="1" applyAlignment="1">
      <alignment horizontal="center" vertical="top"/>
    </xf>
    <xf numFmtId="0" fontId="4" fillId="6" borderId="44" xfId="0" applyFont="1" applyFill="1" applyBorder="1" applyAlignment="1">
      <alignment vertical="top" wrapText="1"/>
    </xf>
    <xf numFmtId="0" fontId="4" fillId="6" borderId="46" xfId="0" applyFont="1" applyFill="1" applyBorder="1" applyAlignment="1">
      <alignment vertical="top" wrapText="1"/>
    </xf>
    <xf numFmtId="0" fontId="4" fillId="7" borderId="36" xfId="0" applyFont="1" applyFill="1" applyBorder="1" applyAlignment="1">
      <alignment horizontal="center" vertical="top" wrapText="1"/>
    </xf>
    <xf numFmtId="0" fontId="4" fillId="7" borderId="39" xfId="0" applyFont="1" applyFill="1" applyBorder="1" applyAlignment="1">
      <alignment horizontal="center" vertical="top" wrapText="1"/>
    </xf>
    <xf numFmtId="10" fontId="4" fillId="6" borderId="47" xfId="0" applyNumberFormat="1" applyFont="1" applyFill="1" applyBorder="1" applyAlignment="1">
      <alignment vertical="top" wrapText="1"/>
    </xf>
    <xf numFmtId="10" fontId="4" fillId="6" borderId="48" xfId="0" applyNumberFormat="1" applyFont="1" applyFill="1" applyBorder="1" applyAlignment="1">
      <alignment vertical="top" wrapText="1"/>
    </xf>
    <xf numFmtId="10" fontId="4" fillId="6" borderId="49" xfId="0" applyNumberFormat="1" applyFont="1" applyFill="1" applyBorder="1" applyAlignment="1">
      <alignment vertical="top" wrapText="1"/>
    </xf>
    <xf numFmtId="10" fontId="4" fillId="7" borderId="47" xfId="0" applyNumberFormat="1" applyFont="1" applyFill="1" applyBorder="1" applyAlignment="1">
      <alignment vertical="top" wrapText="1"/>
    </xf>
    <xf numFmtId="10" fontId="4" fillId="7" borderId="48" xfId="0" applyNumberFormat="1" applyFont="1" applyFill="1" applyBorder="1" applyAlignment="1">
      <alignment vertical="top" wrapText="1"/>
    </xf>
    <xf numFmtId="10" fontId="4" fillId="7" borderId="50" xfId="0" applyNumberFormat="1" applyFont="1" applyFill="1" applyBorder="1" applyAlignment="1">
      <alignment vertical="top" wrapText="1"/>
    </xf>
    <xf numFmtId="10" fontId="4" fillId="7" borderId="20" xfId="0" applyNumberFormat="1" applyFont="1" applyFill="1" applyBorder="1" applyAlignment="1">
      <alignment vertical="top" wrapText="1"/>
    </xf>
    <xf numFmtId="10" fontId="4" fillId="7" borderId="49" xfId="0" applyNumberFormat="1" applyFont="1" applyFill="1" applyBorder="1" applyAlignment="1">
      <alignment vertical="top" wrapText="1"/>
    </xf>
    <xf numFmtId="10" fontId="4" fillId="6" borderId="50" xfId="0" applyNumberFormat="1" applyFont="1" applyFill="1" applyBorder="1" applyAlignment="1">
      <alignment vertical="top" wrapText="1"/>
    </xf>
    <xf numFmtId="10" fontId="2" fillId="6" borderId="20" xfId="0" applyNumberFormat="1" applyFont="1" applyFill="1" applyBorder="1" applyAlignment="1">
      <alignment vertical="top" wrapText="1"/>
    </xf>
    <xf numFmtId="10" fontId="2" fillId="6" borderId="48" xfId="0" applyNumberFormat="1" applyFont="1" applyFill="1" applyBorder="1" applyAlignment="1">
      <alignment vertical="top" wrapText="1"/>
    </xf>
    <xf numFmtId="10" fontId="2" fillId="6" borderId="50" xfId="0" applyNumberFormat="1" applyFont="1" applyFill="1" applyBorder="1" applyAlignment="1">
      <alignment vertical="top" wrapText="1"/>
    </xf>
    <xf numFmtId="10" fontId="4" fillId="6" borderId="47" xfId="0" applyNumberFormat="1" applyFont="1" applyFill="1" applyBorder="1" applyAlignment="1">
      <alignment vertical="top"/>
    </xf>
    <xf numFmtId="10" fontId="4" fillId="6" borderId="48" xfId="0" applyNumberFormat="1" applyFont="1" applyFill="1" applyBorder="1" applyAlignment="1">
      <alignment vertical="top"/>
    </xf>
    <xf numFmtId="10" fontId="4" fillId="6" borderId="49" xfId="0" applyNumberFormat="1" applyFont="1" applyFill="1" applyBorder="1" applyAlignment="1">
      <alignment vertical="top"/>
    </xf>
    <xf numFmtId="0" fontId="4" fillId="7" borderId="45" xfId="0" applyFont="1" applyFill="1" applyBorder="1" applyAlignment="1">
      <alignment vertical="top" wrapText="1"/>
    </xf>
    <xf numFmtId="0" fontId="4" fillId="7" borderId="45" xfId="0" applyFont="1" applyFill="1" applyBorder="1" applyAlignment="1">
      <alignment horizontal="left" vertical="top" wrapText="1"/>
    </xf>
    <xf numFmtId="0" fontId="4" fillId="7" borderId="46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vertical="top" wrapText="1"/>
    </xf>
    <xf numFmtId="0" fontId="4" fillId="5" borderId="45" xfId="0" applyFont="1" applyFill="1" applyBorder="1" applyAlignment="1">
      <alignment vertical="top" wrapText="1"/>
    </xf>
    <xf numFmtId="0" fontId="4" fillId="5" borderId="46" xfId="0" applyFont="1" applyFill="1" applyBorder="1" applyAlignment="1">
      <alignment vertical="top" wrapText="1"/>
    </xf>
    <xf numFmtId="0" fontId="4" fillId="5" borderId="43" xfId="0" applyFont="1" applyFill="1" applyBorder="1" applyAlignment="1">
      <alignment vertical="top" wrapText="1"/>
    </xf>
    <xf numFmtId="0" fontId="4" fillId="7" borderId="4" xfId="0" applyFont="1" applyFill="1" applyBorder="1" applyAlignment="1">
      <alignment horizontal="center" vertical="top"/>
    </xf>
    <xf numFmtId="0" fontId="4" fillId="7" borderId="7" xfId="0" applyFont="1" applyFill="1" applyBorder="1" applyAlignment="1">
      <alignment horizontal="center" vertical="top"/>
    </xf>
    <xf numFmtId="0" fontId="4" fillId="7" borderId="9" xfId="0" applyFont="1" applyFill="1" applyBorder="1" applyAlignment="1">
      <alignment horizontal="center" vertical="top"/>
    </xf>
    <xf numFmtId="10" fontId="4" fillId="7" borderId="47" xfId="0" applyNumberFormat="1" applyFont="1" applyFill="1" applyBorder="1" applyAlignment="1">
      <alignment horizontal="right" vertical="top" wrapText="1"/>
    </xf>
    <xf numFmtId="0" fontId="0" fillId="7" borderId="48" xfId="0" applyFill="1" applyBorder="1" applyAlignment="1">
      <alignment horizontal="right" vertical="top" wrapText="1"/>
    </xf>
    <xf numFmtId="0" fontId="0" fillId="7" borderId="49" xfId="0" applyFill="1" applyBorder="1" applyAlignment="1">
      <alignment horizontal="right" vertical="top" wrapText="1"/>
    </xf>
    <xf numFmtId="4" fontId="4" fillId="5" borderId="40" xfId="0" applyNumberFormat="1" applyFont="1" applyFill="1" applyBorder="1" applyAlignment="1">
      <alignment horizontal="right" vertical="top" wrapText="1"/>
    </xf>
    <xf numFmtId="0" fontId="0" fillId="0" borderId="41" xfId="0" applyFill="1" applyBorder="1" applyAlignment="1">
      <alignment horizontal="right" vertical="top" wrapText="1"/>
    </xf>
    <xf numFmtId="0" fontId="0" fillId="0" borderId="12" xfId="0" applyFill="1" applyBorder="1" applyAlignment="1">
      <alignment horizontal="right" vertical="top" wrapText="1"/>
    </xf>
    <xf numFmtId="0" fontId="4" fillId="5" borderId="30" xfId="0" applyFont="1" applyFill="1" applyBorder="1" applyAlignment="1">
      <alignment horizontal="left" vertical="top" wrapText="1"/>
    </xf>
    <xf numFmtId="0" fontId="2" fillId="5" borderId="31" xfId="0" applyFont="1" applyFill="1" applyBorder="1" applyAlignment="1">
      <alignment horizontal="left" vertical="top" wrapText="1"/>
    </xf>
    <xf numFmtId="0" fontId="2" fillId="5" borderId="32" xfId="0" applyFont="1" applyFill="1" applyBorder="1" applyAlignment="1">
      <alignment horizontal="left" vertical="top" wrapText="1"/>
    </xf>
    <xf numFmtId="0" fontId="4" fillId="5" borderId="25" xfId="0" applyFont="1" applyFill="1" applyBorder="1" applyAlignment="1">
      <alignment horizontal="center" vertical="top"/>
    </xf>
    <xf numFmtId="0" fontId="2" fillId="5" borderId="26" xfId="0" applyFont="1" applyFill="1" applyBorder="1" applyAlignment="1">
      <alignment horizontal="center" vertical="top"/>
    </xf>
    <xf numFmtId="0" fontId="2" fillId="5" borderId="27" xfId="0" applyFont="1" applyFill="1" applyBorder="1" applyAlignment="1">
      <alignment horizontal="center" vertical="top"/>
    </xf>
    <xf numFmtId="4" fontId="4" fillId="7" borderId="40" xfId="0" applyNumberFormat="1" applyFont="1" applyFill="1" applyBorder="1" applyAlignment="1">
      <alignment horizontal="right" vertical="top" wrapText="1"/>
    </xf>
    <xf numFmtId="0" fontId="0" fillId="7" borderId="41" xfId="0" applyFill="1" applyBorder="1" applyAlignment="1">
      <alignment horizontal="right" vertical="top" wrapText="1"/>
    </xf>
    <xf numFmtId="0" fontId="0" fillId="7" borderId="12" xfId="0" applyFill="1" applyBorder="1" applyAlignment="1">
      <alignment horizontal="right" vertical="top" wrapText="1"/>
    </xf>
    <xf numFmtId="0" fontId="4" fillId="5" borderId="40" xfId="0" applyFont="1" applyFill="1" applyBorder="1" applyAlignment="1">
      <alignment vertical="top" wrapText="1"/>
    </xf>
    <xf numFmtId="0" fontId="0" fillId="0" borderId="41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4" fillId="5" borderId="4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7" borderId="44" xfId="0" applyFont="1" applyFill="1" applyBorder="1" applyAlignment="1">
      <alignment vertical="top" wrapText="1"/>
    </xf>
    <xf numFmtId="0" fontId="16" fillId="7" borderId="17" xfId="0" applyFont="1" applyFill="1" applyBorder="1" applyAlignment="1">
      <alignment horizontal="center" vertical="center" textRotation="90"/>
    </xf>
    <xf numFmtId="0" fontId="17" fillId="7" borderId="24" xfId="0" applyFont="1" applyFill="1" applyBorder="1" applyAlignment="1">
      <alignment horizontal="center" vertical="center" textRotation="90"/>
    </xf>
    <xf numFmtId="0" fontId="17" fillId="7" borderId="18" xfId="0" applyFont="1" applyFill="1" applyBorder="1" applyAlignment="1">
      <alignment horizontal="center" vertical="center" textRotation="90"/>
    </xf>
    <xf numFmtId="0" fontId="16" fillId="5" borderId="17" xfId="0" applyFont="1" applyFill="1" applyBorder="1" applyAlignment="1">
      <alignment horizontal="center" vertical="center" textRotation="90"/>
    </xf>
    <xf numFmtId="0" fontId="17" fillId="5" borderId="24" xfId="0" applyFont="1" applyFill="1" applyBorder="1" applyAlignment="1">
      <alignment horizontal="center" vertical="center" textRotation="90"/>
    </xf>
    <xf numFmtId="0" fontId="17" fillId="5" borderId="18" xfId="0" applyFont="1" applyFill="1" applyBorder="1" applyAlignment="1">
      <alignment horizontal="center" vertical="center" textRotation="90"/>
    </xf>
    <xf numFmtId="0" fontId="4" fillId="6" borderId="4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0" fontId="4" fillId="7" borderId="46" xfId="0" applyFont="1" applyFill="1" applyBorder="1" applyAlignment="1">
      <alignment vertical="top" wrapText="1"/>
    </xf>
    <xf numFmtId="0" fontId="4" fillId="5" borderId="33" xfId="0" applyFont="1" applyFill="1" applyBorder="1" applyAlignment="1">
      <alignment horizontal="left" vertical="top" wrapText="1"/>
    </xf>
    <xf numFmtId="0" fontId="4" fillId="5" borderId="51" xfId="0" applyFont="1" applyFill="1" applyBorder="1" applyAlignment="1">
      <alignment horizontal="left" vertical="top" wrapText="1"/>
    </xf>
    <xf numFmtId="0" fontId="4" fillId="5" borderId="5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7"/>
  <sheetViews>
    <sheetView tabSelected="1" zoomScale="70" zoomScaleNormal="70" workbookViewId="0">
      <pane xSplit="12" ySplit="4" topLeftCell="M133" activePane="bottomRight" state="frozen"/>
      <selection pane="topRight" activeCell="M1" sqref="M1"/>
      <selection pane="bottomLeft" activeCell="A5" sqref="A5"/>
      <selection pane="bottomRight" activeCell="M422" sqref="M422"/>
    </sheetView>
  </sheetViews>
  <sheetFormatPr baseColWidth="10" defaultColWidth="9.33203125" defaultRowHeight="9" x14ac:dyDescent="0.2"/>
  <cols>
    <col min="1" max="1" width="4.83203125" style="2" customWidth="1"/>
    <col min="2" max="2" width="16.83203125" style="4" customWidth="1"/>
    <col min="3" max="3" width="7.6640625" style="41" customWidth="1"/>
    <col min="4" max="4" width="6.1640625" style="13" bestFit="1" customWidth="1"/>
    <col min="5" max="5" width="30.33203125" style="8" customWidth="1"/>
    <col min="6" max="6" width="7.5" style="39" customWidth="1"/>
    <col min="7" max="7" width="6.1640625" style="39" bestFit="1" customWidth="1"/>
    <col min="8" max="8" width="3.33203125" style="6" bestFit="1" customWidth="1"/>
    <col min="9" max="9" width="28.1640625" style="22" customWidth="1"/>
    <col min="10" max="10" width="8.33203125" style="11" bestFit="1" customWidth="1"/>
    <col min="11" max="11" width="6.1640625" style="12" bestFit="1" customWidth="1"/>
    <col min="12" max="12" width="3.5" style="6" bestFit="1" customWidth="1"/>
    <col min="13" max="13" width="58.83203125" style="22" bestFit="1" customWidth="1"/>
    <col min="14" max="16384" width="9.33203125" style="2"/>
  </cols>
  <sheetData>
    <row r="1" spans="1:13" s="8" customFormat="1" ht="32.25" customHeight="1" thickBot="1" x14ac:dyDescent="0.25">
      <c r="A1" s="76" t="s">
        <v>277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4.5" customHeight="1" thickBot="1" x14ac:dyDescent="0.25"/>
    <row r="3" spans="1:13" s="42" customFormat="1" ht="12.75" x14ac:dyDescent="0.2">
      <c r="A3" s="79" t="s">
        <v>291</v>
      </c>
      <c r="B3" s="80"/>
      <c r="C3" s="80"/>
      <c r="D3" s="81"/>
      <c r="E3" s="94" t="s">
        <v>263</v>
      </c>
      <c r="F3" s="95"/>
      <c r="G3" s="96"/>
      <c r="H3" s="90" t="s">
        <v>264</v>
      </c>
      <c r="I3" s="91"/>
      <c r="J3" s="92"/>
      <c r="K3" s="93"/>
      <c r="L3" s="213" t="s">
        <v>278</v>
      </c>
      <c r="M3" s="214"/>
    </row>
    <row r="4" spans="1:13" s="23" customFormat="1" ht="18.75" customHeight="1" thickBot="1" x14ac:dyDescent="0.25">
      <c r="A4" s="82" t="s">
        <v>271</v>
      </c>
      <c r="B4" s="83"/>
      <c r="C4" s="38" t="s">
        <v>290</v>
      </c>
      <c r="D4" s="46" t="s">
        <v>280</v>
      </c>
      <c r="E4" s="45" t="s">
        <v>271</v>
      </c>
      <c r="F4" s="40" t="s">
        <v>290</v>
      </c>
      <c r="G4" s="75" t="s">
        <v>280</v>
      </c>
      <c r="H4" s="9" t="s">
        <v>270</v>
      </c>
      <c r="I4" s="20" t="s">
        <v>271</v>
      </c>
      <c r="J4" s="21" t="s">
        <v>290</v>
      </c>
      <c r="K4" s="14" t="s">
        <v>280</v>
      </c>
      <c r="L4" s="24" t="s">
        <v>270</v>
      </c>
      <c r="M4" s="10" t="s">
        <v>271</v>
      </c>
    </row>
    <row r="5" spans="1:13" ht="9.1999999999999993" customHeight="1" x14ac:dyDescent="0.2">
      <c r="A5" s="97" t="s">
        <v>304</v>
      </c>
      <c r="B5" s="128" t="s">
        <v>292</v>
      </c>
      <c r="C5" s="131">
        <f>+F5+F24</f>
        <v>26651.89</v>
      </c>
      <c r="D5" s="134">
        <f>+G5+G24</f>
        <v>0.33539995527478772</v>
      </c>
      <c r="E5" s="103" t="s">
        <v>272</v>
      </c>
      <c r="F5" s="87">
        <f>+J5</f>
        <v>7787.37</v>
      </c>
      <c r="G5" s="84">
        <f>+K5</f>
        <v>9.7999937329330988E-2</v>
      </c>
      <c r="H5" s="277">
        <v>1</v>
      </c>
      <c r="I5" s="220" t="s">
        <v>262</v>
      </c>
      <c r="J5" s="159">
        <v>7787.37</v>
      </c>
      <c r="K5" s="224">
        <f>+J5/J257</f>
        <v>9.7999937329330988E-2</v>
      </c>
      <c r="L5" s="205">
        <v>19</v>
      </c>
      <c r="M5" s="15" t="s">
        <v>0</v>
      </c>
    </row>
    <row r="6" spans="1:13" ht="9.6" customHeight="1" x14ac:dyDescent="0.2">
      <c r="A6" s="98"/>
      <c r="B6" s="129"/>
      <c r="C6" s="132"/>
      <c r="D6" s="135"/>
      <c r="E6" s="104"/>
      <c r="F6" s="88"/>
      <c r="G6" s="85"/>
      <c r="H6" s="278"/>
      <c r="I6" s="215"/>
      <c r="J6" s="160"/>
      <c r="K6" s="225"/>
      <c r="L6" s="206"/>
      <c r="M6" s="16" t="s">
        <v>225</v>
      </c>
    </row>
    <row r="7" spans="1:13" ht="9.1999999999999993" customHeight="1" x14ac:dyDescent="0.2">
      <c r="A7" s="98"/>
      <c r="B7" s="129"/>
      <c r="C7" s="132"/>
      <c r="D7" s="135"/>
      <c r="E7" s="104"/>
      <c r="F7" s="88"/>
      <c r="G7" s="85"/>
      <c r="H7" s="278"/>
      <c r="I7" s="215"/>
      <c r="J7" s="160"/>
      <c r="K7" s="225"/>
      <c r="L7" s="206"/>
      <c r="M7" s="17" t="s">
        <v>1</v>
      </c>
    </row>
    <row r="8" spans="1:13" ht="9.6" customHeight="1" x14ac:dyDescent="0.2">
      <c r="A8" s="98"/>
      <c r="B8" s="129"/>
      <c r="C8" s="132"/>
      <c r="D8" s="135"/>
      <c r="E8" s="104"/>
      <c r="F8" s="88"/>
      <c r="G8" s="85"/>
      <c r="H8" s="278"/>
      <c r="I8" s="215"/>
      <c r="J8" s="160"/>
      <c r="K8" s="225"/>
      <c r="L8" s="206"/>
      <c r="M8" s="17" t="s">
        <v>2</v>
      </c>
    </row>
    <row r="9" spans="1:13" ht="9.6" customHeight="1" x14ac:dyDescent="0.2">
      <c r="A9" s="98"/>
      <c r="B9" s="129"/>
      <c r="C9" s="132"/>
      <c r="D9" s="135"/>
      <c r="E9" s="104"/>
      <c r="F9" s="88"/>
      <c r="G9" s="85"/>
      <c r="H9" s="278"/>
      <c r="I9" s="215"/>
      <c r="J9" s="160"/>
      <c r="K9" s="225"/>
      <c r="L9" s="206"/>
      <c r="M9" s="18" t="s">
        <v>226</v>
      </c>
    </row>
    <row r="10" spans="1:13" ht="9.1999999999999993" customHeight="1" x14ac:dyDescent="0.2">
      <c r="A10" s="98"/>
      <c r="B10" s="129"/>
      <c r="C10" s="132"/>
      <c r="D10" s="135"/>
      <c r="E10" s="104"/>
      <c r="F10" s="88"/>
      <c r="G10" s="85"/>
      <c r="H10" s="278"/>
      <c r="I10" s="215"/>
      <c r="J10" s="160"/>
      <c r="K10" s="225"/>
      <c r="L10" s="206"/>
      <c r="M10" s="17" t="s">
        <v>3</v>
      </c>
    </row>
    <row r="11" spans="1:13" ht="9.6" customHeight="1" x14ac:dyDescent="0.2">
      <c r="A11" s="98"/>
      <c r="B11" s="129"/>
      <c r="C11" s="132"/>
      <c r="D11" s="135"/>
      <c r="E11" s="104"/>
      <c r="F11" s="88"/>
      <c r="G11" s="85"/>
      <c r="H11" s="278"/>
      <c r="I11" s="215"/>
      <c r="J11" s="160"/>
      <c r="K11" s="225"/>
      <c r="L11" s="206"/>
      <c r="M11" s="17" t="s">
        <v>4</v>
      </c>
    </row>
    <row r="12" spans="1:13" ht="9.6" customHeight="1" x14ac:dyDescent="0.2">
      <c r="A12" s="98"/>
      <c r="B12" s="129"/>
      <c r="C12" s="132"/>
      <c r="D12" s="135"/>
      <c r="E12" s="104"/>
      <c r="F12" s="88"/>
      <c r="G12" s="85"/>
      <c r="H12" s="278"/>
      <c r="I12" s="215"/>
      <c r="J12" s="160"/>
      <c r="K12" s="225"/>
      <c r="L12" s="206"/>
      <c r="M12" s="17" t="s">
        <v>5</v>
      </c>
    </row>
    <row r="13" spans="1:13" ht="9.6" customHeight="1" x14ac:dyDescent="0.2">
      <c r="A13" s="98"/>
      <c r="B13" s="129"/>
      <c r="C13" s="132"/>
      <c r="D13" s="135"/>
      <c r="E13" s="104"/>
      <c r="F13" s="88"/>
      <c r="G13" s="85"/>
      <c r="H13" s="278"/>
      <c r="I13" s="215"/>
      <c r="J13" s="160"/>
      <c r="K13" s="225"/>
      <c r="L13" s="206"/>
      <c r="M13" s="17" t="s">
        <v>6</v>
      </c>
    </row>
    <row r="14" spans="1:13" ht="9.6" customHeight="1" x14ac:dyDescent="0.2">
      <c r="A14" s="98"/>
      <c r="B14" s="129"/>
      <c r="C14" s="132"/>
      <c r="D14" s="135"/>
      <c r="E14" s="104"/>
      <c r="F14" s="88"/>
      <c r="G14" s="85"/>
      <c r="H14" s="278"/>
      <c r="I14" s="215"/>
      <c r="J14" s="160"/>
      <c r="K14" s="225"/>
      <c r="L14" s="206"/>
      <c r="M14" s="17" t="s">
        <v>7</v>
      </c>
    </row>
    <row r="15" spans="1:13" ht="9.6" customHeight="1" x14ac:dyDescent="0.2">
      <c r="A15" s="98"/>
      <c r="B15" s="129"/>
      <c r="C15" s="132"/>
      <c r="D15" s="135"/>
      <c r="E15" s="104"/>
      <c r="F15" s="88"/>
      <c r="G15" s="85"/>
      <c r="H15" s="278"/>
      <c r="I15" s="215"/>
      <c r="J15" s="160"/>
      <c r="K15" s="225"/>
      <c r="L15" s="206"/>
      <c r="M15" s="17" t="s">
        <v>8</v>
      </c>
    </row>
    <row r="16" spans="1:13" ht="9.6" customHeight="1" x14ac:dyDescent="0.2">
      <c r="A16" s="98"/>
      <c r="B16" s="129"/>
      <c r="C16" s="132"/>
      <c r="D16" s="135"/>
      <c r="E16" s="104"/>
      <c r="F16" s="88"/>
      <c r="G16" s="85"/>
      <c r="H16" s="278"/>
      <c r="I16" s="215"/>
      <c r="J16" s="160"/>
      <c r="K16" s="225"/>
      <c r="L16" s="206"/>
      <c r="M16" s="17" t="s">
        <v>9</v>
      </c>
    </row>
    <row r="17" spans="1:13" ht="9.6" customHeight="1" x14ac:dyDescent="0.2">
      <c r="A17" s="98"/>
      <c r="B17" s="129"/>
      <c r="C17" s="132"/>
      <c r="D17" s="135"/>
      <c r="E17" s="104"/>
      <c r="F17" s="88"/>
      <c r="G17" s="85"/>
      <c r="H17" s="278"/>
      <c r="I17" s="215"/>
      <c r="J17" s="160"/>
      <c r="K17" s="225"/>
      <c r="L17" s="206"/>
      <c r="M17" s="17" t="s">
        <v>10</v>
      </c>
    </row>
    <row r="18" spans="1:13" ht="9.6" customHeight="1" x14ac:dyDescent="0.2">
      <c r="A18" s="98"/>
      <c r="B18" s="129"/>
      <c r="C18" s="132"/>
      <c r="D18" s="135"/>
      <c r="E18" s="104"/>
      <c r="F18" s="88"/>
      <c r="G18" s="85"/>
      <c r="H18" s="278"/>
      <c r="I18" s="215"/>
      <c r="J18" s="160"/>
      <c r="K18" s="225"/>
      <c r="L18" s="206"/>
      <c r="M18" s="17" t="s">
        <v>11</v>
      </c>
    </row>
    <row r="19" spans="1:13" ht="9.6" customHeight="1" x14ac:dyDescent="0.2">
      <c r="A19" s="98"/>
      <c r="B19" s="129"/>
      <c r="C19" s="132"/>
      <c r="D19" s="135"/>
      <c r="E19" s="104"/>
      <c r="F19" s="88"/>
      <c r="G19" s="85"/>
      <c r="H19" s="278"/>
      <c r="I19" s="215"/>
      <c r="J19" s="160"/>
      <c r="K19" s="225"/>
      <c r="L19" s="206"/>
      <c r="M19" s="18" t="s">
        <v>227</v>
      </c>
    </row>
    <row r="20" spans="1:13" ht="9.1999999999999993" customHeight="1" x14ac:dyDescent="0.2">
      <c r="A20" s="98"/>
      <c r="B20" s="129"/>
      <c r="C20" s="132"/>
      <c r="D20" s="135"/>
      <c r="E20" s="104"/>
      <c r="F20" s="88"/>
      <c r="G20" s="85"/>
      <c r="H20" s="278"/>
      <c r="I20" s="215"/>
      <c r="J20" s="160"/>
      <c r="K20" s="225"/>
      <c r="L20" s="206"/>
      <c r="M20" s="17" t="s">
        <v>12</v>
      </c>
    </row>
    <row r="21" spans="1:13" ht="9.6" customHeight="1" x14ac:dyDescent="0.2">
      <c r="A21" s="98"/>
      <c r="B21" s="129"/>
      <c r="C21" s="132"/>
      <c r="D21" s="135"/>
      <c r="E21" s="104"/>
      <c r="F21" s="88"/>
      <c r="G21" s="85"/>
      <c r="H21" s="278"/>
      <c r="I21" s="215"/>
      <c r="J21" s="160"/>
      <c r="K21" s="225"/>
      <c r="L21" s="206"/>
      <c r="M21" s="17" t="s">
        <v>13</v>
      </c>
    </row>
    <row r="22" spans="1:13" ht="9.6" customHeight="1" x14ac:dyDescent="0.2">
      <c r="A22" s="98"/>
      <c r="B22" s="129"/>
      <c r="C22" s="132"/>
      <c r="D22" s="135"/>
      <c r="E22" s="104"/>
      <c r="F22" s="88"/>
      <c r="G22" s="85"/>
      <c r="H22" s="278"/>
      <c r="I22" s="215"/>
      <c r="J22" s="160"/>
      <c r="K22" s="225"/>
      <c r="L22" s="206"/>
      <c r="M22" s="17" t="s">
        <v>14</v>
      </c>
    </row>
    <row r="23" spans="1:13" ht="9.6" customHeight="1" thickBot="1" x14ac:dyDescent="0.25">
      <c r="A23" s="98"/>
      <c r="B23" s="129"/>
      <c r="C23" s="132"/>
      <c r="D23" s="135"/>
      <c r="E23" s="105"/>
      <c r="F23" s="89"/>
      <c r="G23" s="86"/>
      <c r="H23" s="279"/>
      <c r="I23" s="221"/>
      <c r="J23" s="161"/>
      <c r="K23" s="226"/>
      <c r="L23" s="209"/>
      <c r="M23" s="19" t="s">
        <v>228</v>
      </c>
    </row>
    <row r="24" spans="1:13" x14ac:dyDescent="0.2">
      <c r="A24" s="98"/>
      <c r="B24" s="129"/>
      <c r="C24" s="132"/>
      <c r="D24" s="135"/>
      <c r="E24" s="103" t="s">
        <v>281</v>
      </c>
      <c r="F24" s="87">
        <f>+J24</f>
        <v>18864.52</v>
      </c>
      <c r="G24" s="84">
        <f>+K24</f>
        <v>0.2374000179454567</v>
      </c>
      <c r="H24" s="106">
        <v>1</v>
      </c>
      <c r="I24" s="220" t="s">
        <v>66</v>
      </c>
      <c r="J24" s="153">
        <v>18864.52</v>
      </c>
      <c r="K24" s="236">
        <f>+J24/J257</f>
        <v>0.2374000179454567</v>
      </c>
      <c r="L24" s="100">
        <v>46</v>
      </c>
      <c r="M24" s="25" t="s">
        <v>67</v>
      </c>
    </row>
    <row r="25" spans="1:13" s="4" customFormat="1" ht="9" customHeight="1" x14ac:dyDescent="0.2">
      <c r="A25" s="98"/>
      <c r="B25" s="129"/>
      <c r="C25" s="132"/>
      <c r="D25" s="135"/>
      <c r="E25" s="104"/>
      <c r="F25" s="88"/>
      <c r="G25" s="85"/>
      <c r="H25" s="107"/>
      <c r="I25" s="215"/>
      <c r="J25" s="154"/>
      <c r="K25" s="237"/>
      <c r="L25" s="101"/>
      <c r="M25" s="26" t="s">
        <v>56</v>
      </c>
    </row>
    <row r="26" spans="1:13" ht="9" customHeight="1" x14ac:dyDescent="0.2">
      <c r="A26" s="98"/>
      <c r="B26" s="129"/>
      <c r="C26" s="132"/>
      <c r="D26" s="135"/>
      <c r="E26" s="104"/>
      <c r="F26" s="88"/>
      <c r="G26" s="85"/>
      <c r="H26" s="107"/>
      <c r="I26" s="215"/>
      <c r="J26" s="154"/>
      <c r="K26" s="237"/>
      <c r="L26" s="101"/>
      <c r="M26" s="27" t="s">
        <v>68</v>
      </c>
    </row>
    <row r="27" spans="1:13" ht="9" customHeight="1" x14ac:dyDescent="0.2">
      <c r="A27" s="98"/>
      <c r="B27" s="129"/>
      <c r="C27" s="132"/>
      <c r="D27" s="135"/>
      <c r="E27" s="104"/>
      <c r="F27" s="88"/>
      <c r="G27" s="85"/>
      <c r="H27" s="107"/>
      <c r="I27" s="215"/>
      <c r="J27" s="154"/>
      <c r="K27" s="237"/>
      <c r="L27" s="101"/>
      <c r="M27" s="27" t="s">
        <v>69</v>
      </c>
    </row>
    <row r="28" spans="1:13" ht="9" customHeight="1" x14ac:dyDescent="0.2">
      <c r="A28" s="98"/>
      <c r="B28" s="129"/>
      <c r="C28" s="132"/>
      <c r="D28" s="135"/>
      <c r="E28" s="104"/>
      <c r="F28" s="88"/>
      <c r="G28" s="85"/>
      <c r="H28" s="107"/>
      <c r="I28" s="215"/>
      <c r="J28" s="154"/>
      <c r="K28" s="237"/>
      <c r="L28" s="101"/>
      <c r="M28" s="27" t="s">
        <v>70</v>
      </c>
    </row>
    <row r="29" spans="1:13" ht="9" customHeight="1" x14ac:dyDescent="0.2">
      <c r="A29" s="98"/>
      <c r="B29" s="129"/>
      <c r="C29" s="132"/>
      <c r="D29" s="135"/>
      <c r="E29" s="104"/>
      <c r="F29" s="88"/>
      <c r="G29" s="85"/>
      <c r="H29" s="107"/>
      <c r="I29" s="215"/>
      <c r="J29" s="154"/>
      <c r="K29" s="237"/>
      <c r="L29" s="101"/>
      <c r="M29" s="27" t="s">
        <v>71</v>
      </c>
    </row>
    <row r="30" spans="1:13" ht="9" customHeight="1" x14ac:dyDescent="0.2">
      <c r="A30" s="98"/>
      <c r="B30" s="129"/>
      <c r="C30" s="132"/>
      <c r="D30" s="135"/>
      <c r="E30" s="104"/>
      <c r="F30" s="88"/>
      <c r="G30" s="85"/>
      <c r="H30" s="107"/>
      <c r="I30" s="215"/>
      <c r="J30" s="154"/>
      <c r="K30" s="237"/>
      <c r="L30" s="101"/>
      <c r="M30" s="27" t="s">
        <v>72</v>
      </c>
    </row>
    <row r="31" spans="1:13" s="4" customFormat="1" ht="9" customHeight="1" x14ac:dyDescent="0.2">
      <c r="A31" s="98"/>
      <c r="B31" s="129"/>
      <c r="C31" s="132"/>
      <c r="D31" s="135"/>
      <c r="E31" s="104"/>
      <c r="F31" s="88"/>
      <c r="G31" s="85"/>
      <c r="H31" s="107"/>
      <c r="I31" s="215"/>
      <c r="J31" s="154"/>
      <c r="K31" s="237"/>
      <c r="L31" s="101"/>
      <c r="M31" s="26" t="s">
        <v>57</v>
      </c>
    </row>
    <row r="32" spans="1:13" ht="9" customHeight="1" x14ac:dyDescent="0.2">
      <c r="A32" s="98"/>
      <c r="B32" s="129"/>
      <c r="C32" s="132"/>
      <c r="D32" s="135"/>
      <c r="E32" s="104"/>
      <c r="F32" s="88"/>
      <c r="G32" s="85"/>
      <c r="H32" s="107"/>
      <c r="I32" s="215"/>
      <c r="J32" s="154"/>
      <c r="K32" s="237"/>
      <c r="L32" s="101"/>
      <c r="M32" s="27" t="s">
        <v>73</v>
      </c>
    </row>
    <row r="33" spans="1:13" ht="9" customHeight="1" x14ac:dyDescent="0.2">
      <c r="A33" s="98"/>
      <c r="B33" s="129"/>
      <c r="C33" s="132"/>
      <c r="D33" s="135"/>
      <c r="E33" s="104"/>
      <c r="F33" s="88"/>
      <c r="G33" s="85"/>
      <c r="H33" s="107"/>
      <c r="I33" s="215"/>
      <c r="J33" s="154"/>
      <c r="K33" s="237"/>
      <c r="L33" s="101"/>
      <c r="M33" s="27" t="s">
        <v>74</v>
      </c>
    </row>
    <row r="34" spans="1:13" ht="9" customHeight="1" x14ac:dyDescent="0.2">
      <c r="A34" s="98"/>
      <c r="B34" s="129"/>
      <c r="C34" s="132"/>
      <c r="D34" s="135"/>
      <c r="E34" s="104"/>
      <c r="F34" s="88"/>
      <c r="G34" s="85"/>
      <c r="H34" s="107"/>
      <c r="I34" s="215"/>
      <c r="J34" s="154"/>
      <c r="K34" s="237"/>
      <c r="L34" s="101"/>
      <c r="M34" s="27" t="s">
        <v>75</v>
      </c>
    </row>
    <row r="35" spans="1:13" ht="9" customHeight="1" x14ac:dyDescent="0.2">
      <c r="A35" s="98"/>
      <c r="B35" s="129"/>
      <c r="C35" s="132"/>
      <c r="D35" s="135"/>
      <c r="E35" s="104"/>
      <c r="F35" s="88"/>
      <c r="G35" s="85"/>
      <c r="H35" s="107"/>
      <c r="I35" s="215"/>
      <c r="J35" s="154"/>
      <c r="K35" s="237"/>
      <c r="L35" s="101"/>
      <c r="M35" s="27" t="s">
        <v>76</v>
      </c>
    </row>
    <row r="36" spans="1:13" ht="9" customHeight="1" x14ac:dyDescent="0.2">
      <c r="A36" s="98"/>
      <c r="B36" s="129"/>
      <c r="C36" s="132"/>
      <c r="D36" s="135"/>
      <c r="E36" s="104"/>
      <c r="F36" s="88"/>
      <c r="G36" s="85"/>
      <c r="H36" s="107"/>
      <c r="I36" s="215"/>
      <c r="J36" s="154"/>
      <c r="K36" s="237"/>
      <c r="L36" s="101"/>
      <c r="M36" s="27" t="s">
        <v>77</v>
      </c>
    </row>
    <row r="37" spans="1:13" ht="9.75" customHeight="1" x14ac:dyDescent="0.2">
      <c r="A37" s="98"/>
      <c r="B37" s="129"/>
      <c r="C37" s="132"/>
      <c r="D37" s="135"/>
      <c r="E37" s="104"/>
      <c r="F37" s="88"/>
      <c r="G37" s="85"/>
      <c r="H37" s="107"/>
      <c r="I37" s="215"/>
      <c r="J37" s="154"/>
      <c r="K37" s="237"/>
      <c r="L37" s="101"/>
      <c r="M37" s="27" t="s">
        <v>78</v>
      </c>
    </row>
    <row r="38" spans="1:13" ht="9" customHeight="1" x14ac:dyDescent="0.2">
      <c r="A38" s="98"/>
      <c r="B38" s="129"/>
      <c r="C38" s="132"/>
      <c r="D38" s="135"/>
      <c r="E38" s="104"/>
      <c r="F38" s="88"/>
      <c r="G38" s="85"/>
      <c r="H38" s="107"/>
      <c r="I38" s="215"/>
      <c r="J38" s="154"/>
      <c r="K38" s="237"/>
      <c r="L38" s="101"/>
      <c r="M38" s="27" t="s">
        <v>79</v>
      </c>
    </row>
    <row r="39" spans="1:13" s="4" customFormat="1" ht="9" customHeight="1" x14ac:dyDescent="0.2">
      <c r="A39" s="98"/>
      <c r="B39" s="129"/>
      <c r="C39" s="132"/>
      <c r="D39" s="135"/>
      <c r="E39" s="104"/>
      <c r="F39" s="88"/>
      <c r="G39" s="85"/>
      <c r="H39" s="107"/>
      <c r="I39" s="215"/>
      <c r="J39" s="154"/>
      <c r="K39" s="237"/>
      <c r="L39" s="101"/>
      <c r="M39" s="26" t="s">
        <v>58</v>
      </c>
    </row>
    <row r="40" spans="1:13" ht="9" customHeight="1" x14ac:dyDescent="0.2">
      <c r="A40" s="98"/>
      <c r="B40" s="129"/>
      <c r="C40" s="132"/>
      <c r="D40" s="135"/>
      <c r="E40" s="104"/>
      <c r="F40" s="88"/>
      <c r="G40" s="85"/>
      <c r="H40" s="107"/>
      <c r="I40" s="215"/>
      <c r="J40" s="154"/>
      <c r="K40" s="237"/>
      <c r="L40" s="101"/>
      <c r="M40" s="27" t="s">
        <v>80</v>
      </c>
    </row>
    <row r="41" spans="1:13" s="4" customFormat="1" ht="9" customHeight="1" x14ac:dyDescent="0.2">
      <c r="A41" s="98"/>
      <c r="B41" s="129"/>
      <c r="C41" s="132"/>
      <c r="D41" s="135"/>
      <c r="E41" s="104"/>
      <c r="F41" s="88"/>
      <c r="G41" s="85"/>
      <c r="H41" s="107"/>
      <c r="I41" s="215"/>
      <c r="J41" s="154"/>
      <c r="K41" s="237"/>
      <c r="L41" s="101"/>
      <c r="M41" s="26" t="s">
        <v>59</v>
      </c>
    </row>
    <row r="42" spans="1:13" ht="9" customHeight="1" x14ac:dyDescent="0.2">
      <c r="A42" s="98"/>
      <c r="B42" s="129"/>
      <c r="C42" s="132"/>
      <c r="D42" s="135"/>
      <c r="E42" s="104"/>
      <c r="F42" s="88"/>
      <c r="G42" s="85"/>
      <c r="H42" s="107"/>
      <c r="I42" s="215"/>
      <c r="J42" s="154"/>
      <c r="K42" s="237"/>
      <c r="L42" s="101"/>
      <c r="M42" s="27" t="s">
        <v>81</v>
      </c>
    </row>
    <row r="43" spans="1:13" ht="9" customHeight="1" x14ac:dyDescent="0.2">
      <c r="A43" s="98"/>
      <c r="B43" s="129"/>
      <c r="C43" s="132"/>
      <c r="D43" s="135"/>
      <c r="E43" s="104"/>
      <c r="F43" s="88"/>
      <c r="G43" s="85"/>
      <c r="H43" s="107"/>
      <c r="I43" s="215"/>
      <c r="J43" s="154"/>
      <c r="K43" s="237"/>
      <c r="L43" s="101"/>
      <c r="M43" s="27" t="s">
        <v>82</v>
      </c>
    </row>
    <row r="44" spans="1:13" s="5" customFormat="1" ht="9" customHeight="1" x14ac:dyDescent="0.2">
      <c r="A44" s="98"/>
      <c r="B44" s="129"/>
      <c r="C44" s="132"/>
      <c r="D44" s="135"/>
      <c r="E44" s="104"/>
      <c r="F44" s="88"/>
      <c r="G44" s="85"/>
      <c r="H44" s="107"/>
      <c r="I44" s="215"/>
      <c r="J44" s="154"/>
      <c r="K44" s="237"/>
      <c r="L44" s="101"/>
      <c r="M44" s="28" t="s">
        <v>60</v>
      </c>
    </row>
    <row r="45" spans="1:13" ht="9" customHeight="1" x14ac:dyDescent="0.2">
      <c r="A45" s="98"/>
      <c r="B45" s="129"/>
      <c r="C45" s="132"/>
      <c r="D45" s="135"/>
      <c r="E45" s="104"/>
      <c r="F45" s="88"/>
      <c r="G45" s="85"/>
      <c r="H45" s="107"/>
      <c r="I45" s="215"/>
      <c r="J45" s="154"/>
      <c r="K45" s="237"/>
      <c r="L45" s="101"/>
      <c r="M45" s="27" t="s">
        <v>83</v>
      </c>
    </row>
    <row r="46" spans="1:13" ht="9" customHeight="1" x14ac:dyDescent="0.2">
      <c r="A46" s="98"/>
      <c r="B46" s="129"/>
      <c r="C46" s="132"/>
      <c r="D46" s="135"/>
      <c r="E46" s="104"/>
      <c r="F46" s="88"/>
      <c r="G46" s="85"/>
      <c r="H46" s="107"/>
      <c r="I46" s="215"/>
      <c r="J46" s="154"/>
      <c r="K46" s="237"/>
      <c r="L46" s="101"/>
      <c r="M46" s="27" t="s">
        <v>84</v>
      </c>
    </row>
    <row r="47" spans="1:13" ht="9" customHeight="1" x14ac:dyDescent="0.2">
      <c r="A47" s="98"/>
      <c r="B47" s="129"/>
      <c r="C47" s="132"/>
      <c r="D47" s="135"/>
      <c r="E47" s="104"/>
      <c r="F47" s="88"/>
      <c r="G47" s="85"/>
      <c r="H47" s="107"/>
      <c r="I47" s="215"/>
      <c r="J47" s="154"/>
      <c r="K47" s="237"/>
      <c r="L47" s="101"/>
      <c r="M47" s="27" t="s">
        <v>85</v>
      </c>
    </row>
    <row r="48" spans="1:13" ht="9" customHeight="1" x14ac:dyDescent="0.2">
      <c r="A48" s="98"/>
      <c r="B48" s="129"/>
      <c r="C48" s="132"/>
      <c r="D48" s="135"/>
      <c r="E48" s="104"/>
      <c r="F48" s="88"/>
      <c r="G48" s="85"/>
      <c r="H48" s="107"/>
      <c r="I48" s="215"/>
      <c r="J48" s="154"/>
      <c r="K48" s="237"/>
      <c r="L48" s="101"/>
      <c r="M48" s="27" t="s">
        <v>86</v>
      </c>
    </row>
    <row r="49" spans="1:13" ht="9" customHeight="1" x14ac:dyDescent="0.2">
      <c r="A49" s="98"/>
      <c r="B49" s="129"/>
      <c r="C49" s="132"/>
      <c r="D49" s="135"/>
      <c r="E49" s="104"/>
      <c r="F49" s="88"/>
      <c r="G49" s="85"/>
      <c r="H49" s="107"/>
      <c r="I49" s="215"/>
      <c r="J49" s="154"/>
      <c r="K49" s="237"/>
      <c r="L49" s="101"/>
      <c r="M49" s="27" t="s">
        <v>87</v>
      </c>
    </row>
    <row r="50" spans="1:13" ht="9" customHeight="1" x14ac:dyDescent="0.2">
      <c r="A50" s="98"/>
      <c r="B50" s="129"/>
      <c r="C50" s="132"/>
      <c r="D50" s="135"/>
      <c r="E50" s="104"/>
      <c r="F50" s="88"/>
      <c r="G50" s="85"/>
      <c r="H50" s="107"/>
      <c r="I50" s="215"/>
      <c r="J50" s="154"/>
      <c r="K50" s="237"/>
      <c r="L50" s="101"/>
      <c r="M50" s="27" t="s">
        <v>88</v>
      </c>
    </row>
    <row r="51" spans="1:13" ht="9" customHeight="1" x14ac:dyDescent="0.2">
      <c r="A51" s="98"/>
      <c r="B51" s="129"/>
      <c r="C51" s="132"/>
      <c r="D51" s="135"/>
      <c r="E51" s="104"/>
      <c r="F51" s="88"/>
      <c r="G51" s="85"/>
      <c r="H51" s="107"/>
      <c r="I51" s="215"/>
      <c r="J51" s="154"/>
      <c r="K51" s="237"/>
      <c r="L51" s="101"/>
      <c r="M51" s="27" t="s">
        <v>89</v>
      </c>
    </row>
    <row r="52" spans="1:13" ht="9" customHeight="1" x14ac:dyDescent="0.2">
      <c r="A52" s="98"/>
      <c r="B52" s="129"/>
      <c r="C52" s="132"/>
      <c r="D52" s="135"/>
      <c r="E52" s="104"/>
      <c r="F52" s="88"/>
      <c r="G52" s="85"/>
      <c r="H52" s="107"/>
      <c r="I52" s="215"/>
      <c r="J52" s="154"/>
      <c r="K52" s="237"/>
      <c r="L52" s="101"/>
      <c r="M52" s="27" t="s">
        <v>90</v>
      </c>
    </row>
    <row r="53" spans="1:13" s="4" customFormat="1" ht="9" customHeight="1" x14ac:dyDescent="0.2">
      <c r="A53" s="98"/>
      <c r="B53" s="129"/>
      <c r="C53" s="132"/>
      <c r="D53" s="135"/>
      <c r="E53" s="104"/>
      <c r="F53" s="88"/>
      <c r="G53" s="85"/>
      <c r="H53" s="107"/>
      <c r="I53" s="215"/>
      <c r="J53" s="154"/>
      <c r="K53" s="237"/>
      <c r="L53" s="101"/>
      <c r="M53" s="26" t="s">
        <v>279</v>
      </c>
    </row>
    <row r="54" spans="1:13" ht="9" customHeight="1" x14ac:dyDescent="0.2">
      <c r="A54" s="98"/>
      <c r="B54" s="129"/>
      <c r="C54" s="132"/>
      <c r="D54" s="135"/>
      <c r="E54" s="104"/>
      <c r="F54" s="88"/>
      <c r="G54" s="85"/>
      <c r="H54" s="107"/>
      <c r="I54" s="215"/>
      <c r="J54" s="154"/>
      <c r="K54" s="237"/>
      <c r="L54" s="101"/>
      <c r="M54" s="27" t="s">
        <v>91</v>
      </c>
    </row>
    <row r="55" spans="1:13" ht="9" customHeight="1" x14ac:dyDescent="0.2">
      <c r="A55" s="98"/>
      <c r="B55" s="129"/>
      <c r="C55" s="132"/>
      <c r="D55" s="135"/>
      <c r="E55" s="104"/>
      <c r="F55" s="88"/>
      <c r="G55" s="85"/>
      <c r="H55" s="107"/>
      <c r="I55" s="215"/>
      <c r="J55" s="154"/>
      <c r="K55" s="237"/>
      <c r="L55" s="101"/>
      <c r="M55" s="27" t="s">
        <v>92</v>
      </c>
    </row>
    <row r="56" spans="1:13" s="4" customFormat="1" ht="9" customHeight="1" x14ac:dyDescent="0.2">
      <c r="A56" s="98"/>
      <c r="B56" s="129"/>
      <c r="C56" s="132"/>
      <c r="D56" s="135"/>
      <c r="E56" s="104"/>
      <c r="F56" s="88"/>
      <c r="G56" s="85"/>
      <c r="H56" s="107"/>
      <c r="I56" s="215"/>
      <c r="J56" s="154"/>
      <c r="K56" s="237"/>
      <c r="L56" s="101"/>
      <c r="M56" s="26" t="s">
        <v>61</v>
      </c>
    </row>
    <row r="57" spans="1:13" ht="9" customHeight="1" x14ac:dyDescent="0.2">
      <c r="A57" s="98"/>
      <c r="B57" s="129"/>
      <c r="C57" s="132"/>
      <c r="D57" s="135"/>
      <c r="E57" s="104"/>
      <c r="F57" s="88"/>
      <c r="G57" s="85"/>
      <c r="H57" s="107"/>
      <c r="I57" s="215"/>
      <c r="J57" s="154"/>
      <c r="K57" s="237"/>
      <c r="L57" s="101"/>
      <c r="M57" s="27" t="s">
        <v>93</v>
      </c>
    </row>
    <row r="58" spans="1:13" s="4" customFormat="1" ht="9" customHeight="1" x14ac:dyDescent="0.2">
      <c r="A58" s="98"/>
      <c r="B58" s="129"/>
      <c r="C58" s="132"/>
      <c r="D58" s="135"/>
      <c r="E58" s="104"/>
      <c r="F58" s="88"/>
      <c r="G58" s="85"/>
      <c r="H58" s="107"/>
      <c r="I58" s="215"/>
      <c r="J58" s="154"/>
      <c r="K58" s="237"/>
      <c r="L58" s="101"/>
      <c r="M58" s="26" t="s">
        <v>62</v>
      </c>
    </row>
    <row r="59" spans="1:13" ht="9" customHeight="1" x14ac:dyDescent="0.2">
      <c r="A59" s="98"/>
      <c r="B59" s="129"/>
      <c r="C59" s="132"/>
      <c r="D59" s="135"/>
      <c r="E59" s="104"/>
      <c r="F59" s="88"/>
      <c r="G59" s="85"/>
      <c r="H59" s="107"/>
      <c r="I59" s="215"/>
      <c r="J59" s="154"/>
      <c r="K59" s="237"/>
      <c r="L59" s="101"/>
      <c r="M59" s="27" t="s">
        <v>94</v>
      </c>
    </row>
    <row r="60" spans="1:13" ht="9" customHeight="1" x14ac:dyDescent="0.2">
      <c r="A60" s="98"/>
      <c r="B60" s="129"/>
      <c r="C60" s="132"/>
      <c r="D60" s="135"/>
      <c r="E60" s="104"/>
      <c r="F60" s="88"/>
      <c r="G60" s="85"/>
      <c r="H60" s="107"/>
      <c r="I60" s="215"/>
      <c r="J60" s="154"/>
      <c r="K60" s="237"/>
      <c r="L60" s="101"/>
      <c r="M60" s="27" t="s">
        <v>95</v>
      </c>
    </row>
    <row r="61" spans="1:13" ht="9" customHeight="1" x14ac:dyDescent="0.2">
      <c r="A61" s="98"/>
      <c r="B61" s="129"/>
      <c r="C61" s="132"/>
      <c r="D61" s="135"/>
      <c r="E61" s="104"/>
      <c r="F61" s="88"/>
      <c r="G61" s="85"/>
      <c r="H61" s="107"/>
      <c r="I61" s="215"/>
      <c r="J61" s="154"/>
      <c r="K61" s="237"/>
      <c r="L61" s="101"/>
      <c r="M61" s="27" t="s">
        <v>96</v>
      </c>
    </row>
    <row r="62" spans="1:13" s="5" customFormat="1" ht="9" customHeight="1" x14ac:dyDescent="0.2">
      <c r="A62" s="98"/>
      <c r="B62" s="129"/>
      <c r="C62" s="132"/>
      <c r="D62" s="135"/>
      <c r="E62" s="104"/>
      <c r="F62" s="88"/>
      <c r="G62" s="85"/>
      <c r="H62" s="107"/>
      <c r="I62" s="215"/>
      <c r="J62" s="154"/>
      <c r="K62" s="237"/>
      <c r="L62" s="101"/>
      <c r="M62" s="28" t="s">
        <v>63</v>
      </c>
    </row>
    <row r="63" spans="1:13" ht="9" customHeight="1" x14ac:dyDescent="0.2">
      <c r="A63" s="98"/>
      <c r="B63" s="129"/>
      <c r="C63" s="132"/>
      <c r="D63" s="135"/>
      <c r="E63" s="104"/>
      <c r="F63" s="88"/>
      <c r="G63" s="85"/>
      <c r="H63" s="107"/>
      <c r="I63" s="215"/>
      <c r="J63" s="154"/>
      <c r="K63" s="237"/>
      <c r="L63" s="101"/>
      <c r="M63" s="27" t="s">
        <v>97</v>
      </c>
    </row>
    <row r="64" spans="1:13" ht="9" customHeight="1" x14ac:dyDescent="0.2">
      <c r="A64" s="98"/>
      <c r="B64" s="129"/>
      <c r="C64" s="132"/>
      <c r="D64" s="135"/>
      <c r="E64" s="104"/>
      <c r="F64" s="88"/>
      <c r="G64" s="85"/>
      <c r="H64" s="107"/>
      <c r="I64" s="215"/>
      <c r="J64" s="154"/>
      <c r="K64" s="237"/>
      <c r="L64" s="101"/>
      <c r="M64" s="27" t="s">
        <v>98</v>
      </c>
    </row>
    <row r="65" spans="1:13" s="4" customFormat="1" ht="9" customHeight="1" x14ac:dyDescent="0.2">
      <c r="A65" s="98"/>
      <c r="B65" s="129"/>
      <c r="C65" s="132"/>
      <c r="D65" s="135"/>
      <c r="E65" s="104"/>
      <c r="F65" s="88"/>
      <c r="G65" s="85"/>
      <c r="H65" s="107"/>
      <c r="I65" s="215"/>
      <c r="J65" s="154"/>
      <c r="K65" s="237"/>
      <c r="L65" s="101"/>
      <c r="M65" s="26" t="s">
        <v>64</v>
      </c>
    </row>
    <row r="66" spans="1:13" ht="9" customHeight="1" x14ac:dyDescent="0.2">
      <c r="A66" s="98"/>
      <c r="B66" s="129"/>
      <c r="C66" s="132"/>
      <c r="D66" s="135"/>
      <c r="E66" s="104"/>
      <c r="F66" s="88"/>
      <c r="G66" s="85"/>
      <c r="H66" s="107"/>
      <c r="I66" s="215"/>
      <c r="J66" s="154"/>
      <c r="K66" s="237"/>
      <c r="L66" s="101"/>
      <c r="M66" s="27" t="s">
        <v>99</v>
      </c>
    </row>
    <row r="67" spans="1:13" ht="9" customHeight="1" x14ac:dyDescent="0.2">
      <c r="A67" s="98"/>
      <c r="B67" s="129"/>
      <c r="C67" s="132"/>
      <c r="D67" s="135"/>
      <c r="E67" s="104"/>
      <c r="F67" s="88"/>
      <c r="G67" s="85"/>
      <c r="H67" s="107"/>
      <c r="I67" s="215"/>
      <c r="J67" s="154"/>
      <c r="K67" s="237"/>
      <c r="L67" s="101"/>
      <c r="M67" s="27" t="s">
        <v>100</v>
      </c>
    </row>
    <row r="68" spans="1:13" ht="9" customHeight="1" x14ac:dyDescent="0.2">
      <c r="A68" s="98"/>
      <c r="B68" s="129"/>
      <c r="C68" s="132"/>
      <c r="D68" s="135"/>
      <c r="E68" s="104"/>
      <c r="F68" s="88"/>
      <c r="G68" s="85"/>
      <c r="H68" s="107"/>
      <c r="I68" s="215"/>
      <c r="J68" s="154"/>
      <c r="K68" s="237"/>
      <c r="L68" s="101"/>
      <c r="M68" s="27" t="s">
        <v>101</v>
      </c>
    </row>
    <row r="69" spans="1:13" ht="9.75" customHeight="1" thickBot="1" x14ac:dyDescent="0.25">
      <c r="A69" s="98"/>
      <c r="B69" s="130"/>
      <c r="C69" s="133"/>
      <c r="D69" s="136"/>
      <c r="E69" s="105"/>
      <c r="F69" s="89"/>
      <c r="G69" s="86"/>
      <c r="H69" s="108"/>
      <c r="I69" s="221"/>
      <c r="J69" s="155"/>
      <c r="K69" s="238"/>
      <c r="L69" s="102"/>
      <c r="M69" s="29" t="s">
        <v>238</v>
      </c>
    </row>
    <row r="70" spans="1:13" ht="9.6" customHeight="1" x14ac:dyDescent="0.2">
      <c r="A70" s="98"/>
      <c r="B70" s="137" t="s">
        <v>293</v>
      </c>
      <c r="C70" s="138">
        <f>+F70+F95+F98+F103</f>
        <v>8661.4699999999993</v>
      </c>
      <c r="D70" s="139">
        <f>+G70+G95+G98+G103</f>
        <v>0.10900002403634097</v>
      </c>
      <c r="E70" s="103" t="s">
        <v>273</v>
      </c>
      <c r="F70" s="87">
        <f>+J70+J81+J94</f>
        <v>6023.2999999999993</v>
      </c>
      <c r="G70" s="84">
        <f>+K70+K81+K94</f>
        <v>7.5800048349540267E-2</v>
      </c>
      <c r="H70" s="277">
        <v>3</v>
      </c>
      <c r="I70" s="220" t="s">
        <v>267</v>
      </c>
      <c r="J70" s="159">
        <v>2272.64</v>
      </c>
      <c r="K70" s="224">
        <f>+J70/J257</f>
        <v>2.8599973748792053E-2</v>
      </c>
      <c r="L70" s="205">
        <v>11</v>
      </c>
      <c r="M70" s="57" t="s">
        <v>231</v>
      </c>
    </row>
    <row r="71" spans="1:13" ht="9.1999999999999993" customHeight="1" x14ac:dyDescent="0.2">
      <c r="A71" s="98"/>
      <c r="B71" s="129"/>
      <c r="C71" s="132"/>
      <c r="D71" s="135"/>
      <c r="E71" s="104"/>
      <c r="F71" s="88"/>
      <c r="G71" s="85"/>
      <c r="H71" s="278"/>
      <c r="I71" s="215"/>
      <c r="J71" s="160"/>
      <c r="K71" s="225"/>
      <c r="L71" s="206"/>
      <c r="M71" s="17" t="s">
        <v>30</v>
      </c>
    </row>
    <row r="72" spans="1:13" ht="9.6" customHeight="1" x14ac:dyDescent="0.2">
      <c r="A72" s="98"/>
      <c r="B72" s="129"/>
      <c r="C72" s="132"/>
      <c r="D72" s="135"/>
      <c r="E72" s="104"/>
      <c r="F72" s="88"/>
      <c r="G72" s="85"/>
      <c r="H72" s="278"/>
      <c r="I72" s="215"/>
      <c r="J72" s="160"/>
      <c r="K72" s="225"/>
      <c r="L72" s="206"/>
      <c r="M72" s="18" t="s">
        <v>232</v>
      </c>
    </row>
    <row r="73" spans="1:13" ht="9.1999999999999993" customHeight="1" x14ac:dyDescent="0.2">
      <c r="A73" s="98"/>
      <c r="B73" s="129"/>
      <c r="C73" s="132"/>
      <c r="D73" s="135"/>
      <c r="E73" s="104"/>
      <c r="F73" s="88"/>
      <c r="G73" s="85"/>
      <c r="H73" s="278"/>
      <c r="I73" s="215"/>
      <c r="J73" s="160"/>
      <c r="K73" s="225"/>
      <c r="L73" s="206"/>
      <c r="M73" s="17" t="s">
        <v>31</v>
      </c>
    </row>
    <row r="74" spans="1:13" ht="9.6" customHeight="1" x14ac:dyDescent="0.2">
      <c r="A74" s="98"/>
      <c r="B74" s="129"/>
      <c r="C74" s="132"/>
      <c r="D74" s="135"/>
      <c r="E74" s="104"/>
      <c r="F74" s="88"/>
      <c r="G74" s="85"/>
      <c r="H74" s="278"/>
      <c r="I74" s="215"/>
      <c r="J74" s="160"/>
      <c r="K74" s="225"/>
      <c r="L74" s="206"/>
      <c r="M74" s="17" t="s">
        <v>32</v>
      </c>
    </row>
    <row r="75" spans="1:13" ht="9.6" customHeight="1" x14ac:dyDescent="0.2">
      <c r="A75" s="98"/>
      <c r="B75" s="129"/>
      <c r="C75" s="132"/>
      <c r="D75" s="135"/>
      <c r="E75" s="104"/>
      <c r="F75" s="88"/>
      <c r="G75" s="85"/>
      <c r="H75" s="278"/>
      <c r="I75" s="215"/>
      <c r="J75" s="160"/>
      <c r="K75" s="225"/>
      <c r="L75" s="206"/>
      <c r="M75" s="17" t="s">
        <v>33</v>
      </c>
    </row>
    <row r="76" spans="1:13" ht="9.6" customHeight="1" x14ac:dyDescent="0.2">
      <c r="A76" s="98"/>
      <c r="B76" s="129"/>
      <c r="C76" s="132"/>
      <c r="D76" s="135"/>
      <c r="E76" s="104"/>
      <c r="F76" s="88"/>
      <c r="G76" s="85"/>
      <c r="H76" s="278"/>
      <c r="I76" s="215"/>
      <c r="J76" s="160"/>
      <c r="K76" s="225"/>
      <c r="L76" s="206"/>
      <c r="M76" s="17" t="s">
        <v>34</v>
      </c>
    </row>
    <row r="77" spans="1:13" ht="9.6" customHeight="1" x14ac:dyDescent="0.2">
      <c r="A77" s="98"/>
      <c r="B77" s="129"/>
      <c r="C77" s="132"/>
      <c r="D77" s="135"/>
      <c r="E77" s="104"/>
      <c r="F77" s="88"/>
      <c r="G77" s="85"/>
      <c r="H77" s="278"/>
      <c r="I77" s="215"/>
      <c r="J77" s="160"/>
      <c r="K77" s="225"/>
      <c r="L77" s="206"/>
      <c r="M77" s="17" t="s">
        <v>35</v>
      </c>
    </row>
    <row r="78" spans="1:13" ht="9.6" customHeight="1" x14ac:dyDescent="0.2">
      <c r="A78" s="98"/>
      <c r="B78" s="129"/>
      <c r="C78" s="132"/>
      <c r="D78" s="135"/>
      <c r="E78" s="104"/>
      <c r="F78" s="88"/>
      <c r="G78" s="85"/>
      <c r="H78" s="278"/>
      <c r="I78" s="215"/>
      <c r="J78" s="160"/>
      <c r="K78" s="225"/>
      <c r="L78" s="206"/>
      <c r="M78" s="18" t="s">
        <v>233</v>
      </c>
    </row>
    <row r="79" spans="1:13" ht="9.1999999999999993" customHeight="1" x14ac:dyDescent="0.2">
      <c r="A79" s="98"/>
      <c r="B79" s="129"/>
      <c r="C79" s="132"/>
      <c r="D79" s="135"/>
      <c r="E79" s="104"/>
      <c r="F79" s="88"/>
      <c r="G79" s="85"/>
      <c r="H79" s="278"/>
      <c r="I79" s="215"/>
      <c r="J79" s="160"/>
      <c r="K79" s="225"/>
      <c r="L79" s="206"/>
      <c r="M79" s="17" t="s">
        <v>36</v>
      </c>
    </row>
    <row r="80" spans="1:13" ht="9.6" customHeight="1" x14ac:dyDescent="0.2">
      <c r="A80" s="98"/>
      <c r="B80" s="129"/>
      <c r="C80" s="132"/>
      <c r="D80" s="135"/>
      <c r="E80" s="104"/>
      <c r="F80" s="88"/>
      <c r="G80" s="85"/>
      <c r="H80" s="278"/>
      <c r="I80" s="215"/>
      <c r="J80" s="162"/>
      <c r="K80" s="232"/>
      <c r="L80" s="207"/>
      <c r="M80" s="17" t="s">
        <v>37</v>
      </c>
    </row>
    <row r="81" spans="1:13" ht="9.6" customHeight="1" x14ac:dyDescent="0.2">
      <c r="A81" s="98"/>
      <c r="B81" s="129"/>
      <c r="C81" s="132"/>
      <c r="D81" s="135"/>
      <c r="E81" s="104"/>
      <c r="F81" s="88"/>
      <c r="G81" s="85"/>
      <c r="H81" s="278"/>
      <c r="I81" s="215" t="s">
        <v>261</v>
      </c>
      <c r="J81" s="160">
        <v>3528.16</v>
      </c>
      <c r="K81" s="233">
        <f>+J81/J257</f>
        <v>4.4400029649015321E-2</v>
      </c>
      <c r="L81" s="208">
        <v>13</v>
      </c>
      <c r="M81" s="17" t="s">
        <v>38</v>
      </c>
    </row>
    <row r="82" spans="1:13" ht="9.6" customHeight="1" x14ac:dyDescent="0.2">
      <c r="A82" s="98"/>
      <c r="B82" s="129"/>
      <c r="C82" s="132"/>
      <c r="D82" s="135"/>
      <c r="E82" s="104"/>
      <c r="F82" s="88"/>
      <c r="G82" s="85"/>
      <c r="H82" s="278"/>
      <c r="I82" s="215"/>
      <c r="J82" s="160"/>
      <c r="K82" s="234"/>
      <c r="L82" s="206"/>
      <c r="M82" s="18" t="s">
        <v>234</v>
      </c>
    </row>
    <row r="83" spans="1:13" ht="9.1999999999999993" customHeight="1" x14ac:dyDescent="0.2">
      <c r="A83" s="98"/>
      <c r="B83" s="129"/>
      <c r="C83" s="132"/>
      <c r="D83" s="135"/>
      <c r="E83" s="104"/>
      <c r="F83" s="88"/>
      <c r="G83" s="85"/>
      <c r="H83" s="278"/>
      <c r="I83" s="215"/>
      <c r="J83" s="160"/>
      <c r="K83" s="234"/>
      <c r="L83" s="206"/>
      <c r="M83" s="17" t="s">
        <v>39</v>
      </c>
    </row>
    <row r="84" spans="1:13" ht="9.6" customHeight="1" x14ac:dyDescent="0.2">
      <c r="A84" s="98"/>
      <c r="B84" s="129"/>
      <c r="C84" s="132"/>
      <c r="D84" s="135"/>
      <c r="E84" s="104"/>
      <c r="F84" s="88"/>
      <c r="G84" s="85"/>
      <c r="H84" s="278"/>
      <c r="I84" s="215"/>
      <c r="J84" s="160"/>
      <c r="K84" s="234"/>
      <c r="L84" s="206"/>
      <c r="M84" s="17" t="s">
        <v>40</v>
      </c>
    </row>
    <row r="85" spans="1:13" ht="9.6" customHeight="1" x14ac:dyDescent="0.2">
      <c r="A85" s="98"/>
      <c r="B85" s="129"/>
      <c r="C85" s="132"/>
      <c r="D85" s="135"/>
      <c r="E85" s="104"/>
      <c r="F85" s="88"/>
      <c r="G85" s="85"/>
      <c r="H85" s="278"/>
      <c r="I85" s="215"/>
      <c r="J85" s="160"/>
      <c r="K85" s="234"/>
      <c r="L85" s="206"/>
      <c r="M85" s="17" t="s">
        <v>41</v>
      </c>
    </row>
    <row r="86" spans="1:13" ht="9.6" customHeight="1" x14ac:dyDescent="0.2">
      <c r="A86" s="98"/>
      <c r="B86" s="129"/>
      <c r="C86" s="132"/>
      <c r="D86" s="135"/>
      <c r="E86" s="104"/>
      <c r="F86" s="88"/>
      <c r="G86" s="85"/>
      <c r="H86" s="278"/>
      <c r="I86" s="215"/>
      <c r="J86" s="160"/>
      <c r="K86" s="234"/>
      <c r="L86" s="206"/>
      <c r="M86" s="17" t="s">
        <v>42</v>
      </c>
    </row>
    <row r="87" spans="1:13" ht="9.6" customHeight="1" x14ac:dyDescent="0.2">
      <c r="A87" s="98"/>
      <c r="B87" s="129"/>
      <c r="C87" s="132"/>
      <c r="D87" s="135"/>
      <c r="E87" s="104"/>
      <c r="F87" s="88"/>
      <c r="G87" s="85"/>
      <c r="H87" s="278"/>
      <c r="I87" s="215"/>
      <c r="J87" s="160"/>
      <c r="K87" s="234"/>
      <c r="L87" s="206"/>
      <c r="M87" s="18" t="s">
        <v>235</v>
      </c>
    </row>
    <row r="88" spans="1:13" ht="9.1999999999999993" customHeight="1" x14ac:dyDescent="0.2">
      <c r="A88" s="98"/>
      <c r="B88" s="129"/>
      <c r="C88" s="132"/>
      <c r="D88" s="135"/>
      <c r="E88" s="104"/>
      <c r="F88" s="88"/>
      <c r="G88" s="85"/>
      <c r="H88" s="278"/>
      <c r="I88" s="215"/>
      <c r="J88" s="160"/>
      <c r="K88" s="234"/>
      <c r="L88" s="206"/>
      <c r="M88" s="17" t="s">
        <v>43</v>
      </c>
    </row>
    <row r="89" spans="1:13" ht="9.6" customHeight="1" x14ac:dyDescent="0.2">
      <c r="A89" s="98"/>
      <c r="B89" s="129"/>
      <c r="C89" s="132"/>
      <c r="D89" s="135"/>
      <c r="E89" s="104"/>
      <c r="F89" s="88"/>
      <c r="G89" s="85"/>
      <c r="H89" s="278"/>
      <c r="I89" s="215"/>
      <c r="J89" s="160"/>
      <c r="K89" s="234"/>
      <c r="L89" s="206"/>
      <c r="M89" s="17" t="s">
        <v>44</v>
      </c>
    </row>
    <row r="90" spans="1:13" ht="9.6" customHeight="1" x14ac:dyDescent="0.2">
      <c r="A90" s="98"/>
      <c r="B90" s="129"/>
      <c r="C90" s="132"/>
      <c r="D90" s="135"/>
      <c r="E90" s="104"/>
      <c r="F90" s="88"/>
      <c r="G90" s="85"/>
      <c r="H90" s="278"/>
      <c r="I90" s="215"/>
      <c r="J90" s="160"/>
      <c r="K90" s="234"/>
      <c r="L90" s="206"/>
      <c r="M90" s="17" t="s">
        <v>45</v>
      </c>
    </row>
    <row r="91" spans="1:13" ht="9.6" customHeight="1" x14ac:dyDescent="0.2">
      <c r="A91" s="98"/>
      <c r="B91" s="129"/>
      <c r="C91" s="132"/>
      <c r="D91" s="135"/>
      <c r="E91" s="104"/>
      <c r="F91" s="88"/>
      <c r="G91" s="85"/>
      <c r="H91" s="278"/>
      <c r="I91" s="215"/>
      <c r="J91" s="160"/>
      <c r="K91" s="234"/>
      <c r="L91" s="206"/>
      <c r="M91" s="17" t="s">
        <v>46</v>
      </c>
    </row>
    <row r="92" spans="1:13" ht="9.6" customHeight="1" x14ac:dyDescent="0.2">
      <c r="A92" s="98"/>
      <c r="B92" s="129"/>
      <c r="C92" s="132"/>
      <c r="D92" s="135"/>
      <c r="E92" s="104"/>
      <c r="F92" s="88"/>
      <c r="G92" s="85"/>
      <c r="H92" s="278"/>
      <c r="I92" s="215"/>
      <c r="J92" s="160"/>
      <c r="K92" s="234"/>
      <c r="L92" s="206"/>
      <c r="M92" s="17" t="s">
        <v>47</v>
      </c>
    </row>
    <row r="93" spans="1:13" ht="9.6" customHeight="1" x14ac:dyDescent="0.2">
      <c r="A93" s="98"/>
      <c r="B93" s="129"/>
      <c r="C93" s="132"/>
      <c r="D93" s="135"/>
      <c r="E93" s="104"/>
      <c r="F93" s="88"/>
      <c r="G93" s="85"/>
      <c r="H93" s="278"/>
      <c r="I93" s="215"/>
      <c r="J93" s="162"/>
      <c r="K93" s="235"/>
      <c r="L93" s="207"/>
      <c r="M93" s="17" t="s">
        <v>48</v>
      </c>
    </row>
    <row r="94" spans="1:13" ht="18.75" thickBot="1" x14ac:dyDescent="0.25">
      <c r="A94" s="98"/>
      <c r="B94" s="129"/>
      <c r="C94" s="132"/>
      <c r="D94" s="135"/>
      <c r="E94" s="105"/>
      <c r="F94" s="89"/>
      <c r="G94" s="86"/>
      <c r="H94" s="279"/>
      <c r="I94" s="58" t="s">
        <v>268</v>
      </c>
      <c r="J94" s="59">
        <v>222.5</v>
      </c>
      <c r="K94" s="60">
        <f>+J94/J257</f>
        <v>2.8000449517328889E-3</v>
      </c>
      <c r="L94" s="61">
        <v>1</v>
      </c>
      <c r="M94" s="19" t="s">
        <v>236</v>
      </c>
    </row>
    <row r="95" spans="1:13" ht="9.1999999999999993" customHeight="1" x14ac:dyDescent="0.2">
      <c r="A95" s="98"/>
      <c r="B95" s="129"/>
      <c r="C95" s="132"/>
      <c r="D95" s="135"/>
      <c r="E95" s="103" t="s">
        <v>274</v>
      </c>
      <c r="F95" s="87">
        <f>+J95</f>
        <v>651.6</v>
      </c>
      <c r="G95" s="84">
        <f>+K95</f>
        <v>8.2000417552770804E-3</v>
      </c>
      <c r="H95" s="277">
        <v>1</v>
      </c>
      <c r="I95" s="220" t="s">
        <v>269</v>
      </c>
      <c r="J95" s="159">
        <v>651.6</v>
      </c>
      <c r="K95" s="224">
        <f>+J95/J257</f>
        <v>8.2000417552770804E-3</v>
      </c>
      <c r="L95" s="205">
        <v>3</v>
      </c>
      <c r="M95" s="15" t="s">
        <v>49</v>
      </c>
    </row>
    <row r="96" spans="1:13" ht="9.6" customHeight="1" x14ac:dyDescent="0.2">
      <c r="A96" s="98"/>
      <c r="B96" s="129"/>
      <c r="C96" s="132"/>
      <c r="D96" s="135"/>
      <c r="E96" s="104"/>
      <c r="F96" s="88"/>
      <c r="G96" s="85"/>
      <c r="H96" s="278"/>
      <c r="I96" s="215"/>
      <c r="J96" s="160"/>
      <c r="K96" s="225"/>
      <c r="L96" s="206"/>
      <c r="M96" s="17" t="s">
        <v>50</v>
      </c>
    </row>
    <row r="97" spans="1:13" ht="9" customHeight="1" thickBot="1" x14ac:dyDescent="0.25">
      <c r="A97" s="98"/>
      <c r="B97" s="129"/>
      <c r="C97" s="132"/>
      <c r="D97" s="135"/>
      <c r="E97" s="105"/>
      <c r="F97" s="89"/>
      <c r="G97" s="86"/>
      <c r="H97" s="279"/>
      <c r="I97" s="221"/>
      <c r="J97" s="161"/>
      <c r="K97" s="226"/>
      <c r="L97" s="209"/>
      <c r="M97" s="19" t="s">
        <v>237</v>
      </c>
    </row>
    <row r="98" spans="1:13" s="3" customFormat="1" x14ac:dyDescent="0.2">
      <c r="A98" s="98"/>
      <c r="B98" s="129"/>
      <c r="C98" s="132"/>
      <c r="D98" s="135"/>
      <c r="E98" s="103" t="s">
        <v>275</v>
      </c>
      <c r="F98" s="87">
        <f>+J98</f>
        <v>778.74</v>
      </c>
      <c r="G98" s="84">
        <f>+K98</f>
        <v>9.8000314863481795E-3</v>
      </c>
      <c r="H98" s="106">
        <v>1</v>
      </c>
      <c r="I98" s="220" t="s">
        <v>51</v>
      </c>
      <c r="J98" s="153">
        <v>778.74</v>
      </c>
      <c r="K98" s="236">
        <f>+J98/J257</f>
        <v>9.8000314863481795E-3</v>
      </c>
      <c r="L98" s="210">
        <v>5</v>
      </c>
      <c r="M98" s="62" t="s">
        <v>52</v>
      </c>
    </row>
    <row r="99" spans="1:13" s="4" customFormat="1" ht="9" customHeight="1" x14ac:dyDescent="0.2">
      <c r="A99" s="98"/>
      <c r="B99" s="129"/>
      <c r="C99" s="132"/>
      <c r="D99" s="135"/>
      <c r="E99" s="104"/>
      <c r="F99" s="88"/>
      <c r="G99" s="85"/>
      <c r="H99" s="107"/>
      <c r="I99" s="215"/>
      <c r="J99" s="154"/>
      <c r="K99" s="237"/>
      <c r="L99" s="211"/>
      <c r="M99" s="26" t="s">
        <v>53</v>
      </c>
    </row>
    <row r="100" spans="1:13" ht="9" customHeight="1" x14ac:dyDescent="0.2">
      <c r="A100" s="98"/>
      <c r="B100" s="129"/>
      <c r="C100" s="132"/>
      <c r="D100" s="135"/>
      <c r="E100" s="104"/>
      <c r="F100" s="88"/>
      <c r="G100" s="85"/>
      <c r="H100" s="107"/>
      <c r="I100" s="215"/>
      <c r="J100" s="154"/>
      <c r="K100" s="237"/>
      <c r="L100" s="211"/>
      <c r="M100" s="27" t="s">
        <v>54</v>
      </c>
    </row>
    <row r="101" spans="1:13" ht="9" customHeight="1" x14ac:dyDescent="0.2">
      <c r="A101" s="98"/>
      <c r="B101" s="129"/>
      <c r="C101" s="132"/>
      <c r="D101" s="135"/>
      <c r="E101" s="104"/>
      <c r="F101" s="88"/>
      <c r="G101" s="85"/>
      <c r="H101" s="107"/>
      <c r="I101" s="215"/>
      <c r="J101" s="154"/>
      <c r="K101" s="237"/>
      <c r="L101" s="211"/>
      <c r="M101" s="27" t="s">
        <v>55</v>
      </c>
    </row>
    <row r="102" spans="1:13" ht="9.75" customHeight="1" thickBot="1" x14ac:dyDescent="0.25">
      <c r="A102" s="98"/>
      <c r="B102" s="129"/>
      <c r="C102" s="132"/>
      <c r="D102" s="135"/>
      <c r="E102" s="105"/>
      <c r="F102" s="89"/>
      <c r="G102" s="86"/>
      <c r="H102" s="108"/>
      <c r="I102" s="221"/>
      <c r="J102" s="155"/>
      <c r="K102" s="238"/>
      <c r="L102" s="212"/>
      <c r="M102" s="29" t="s">
        <v>65</v>
      </c>
    </row>
    <row r="103" spans="1:13" s="4" customFormat="1" x14ac:dyDescent="0.2">
      <c r="A103" s="98"/>
      <c r="B103" s="129"/>
      <c r="C103" s="132"/>
      <c r="D103" s="135"/>
      <c r="E103" s="103" t="s">
        <v>282</v>
      </c>
      <c r="F103" s="87">
        <f>+J103+J104</f>
        <v>1207.83</v>
      </c>
      <c r="G103" s="84">
        <f>+K103+K104</f>
        <v>1.5199902445175438E-2</v>
      </c>
      <c r="H103" s="106">
        <v>2</v>
      </c>
      <c r="I103" s="63" t="s">
        <v>212</v>
      </c>
      <c r="J103" s="64">
        <v>357.58</v>
      </c>
      <c r="K103" s="65">
        <f>+J103/J257</f>
        <v>4.499955388047849E-3</v>
      </c>
      <c r="L103" s="66">
        <v>1</v>
      </c>
      <c r="M103" s="67" t="s">
        <v>213</v>
      </c>
    </row>
    <row r="104" spans="1:13" x14ac:dyDescent="0.2">
      <c r="A104" s="98"/>
      <c r="B104" s="129"/>
      <c r="C104" s="132"/>
      <c r="D104" s="135"/>
      <c r="E104" s="104"/>
      <c r="F104" s="88"/>
      <c r="G104" s="85"/>
      <c r="H104" s="107"/>
      <c r="I104" s="215" t="s">
        <v>214</v>
      </c>
      <c r="J104" s="156">
        <v>850.25</v>
      </c>
      <c r="K104" s="142">
        <f>+J104/J257</f>
        <v>1.0699947057127589E-2</v>
      </c>
      <c r="L104" s="218">
        <v>11</v>
      </c>
      <c r="M104" s="27" t="s">
        <v>215</v>
      </c>
    </row>
    <row r="105" spans="1:13" s="4" customFormat="1" x14ac:dyDescent="0.2">
      <c r="A105" s="98"/>
      <c r="B105" s="129"/>
      <c r="C105" s="132"/>
      <c r="D105" s="135"/>
      <c r="E105" s="104"/>
      <c r="F105" s="88"/>
      <c r="G105" s="85"/>
      <c r="H105" s="107"/>
      <c r="I105" s="216"/>
      <c r="J105" s="157"/>
      <c r="K105" s="143"/>
      <c r="L105" s="218"/>
      <c r="M105" s="26" t="s">
        <v>216</v>
      </c>
    </row>
    <row r="106" spans="1:13" x14ac:dyDescent="0.2">
      <c r="A106" s="98"/>
      <c r="B106" s="129"/>
      <c r="C106" s="132"/>
      <c r="D106" s="135"/>
      <c r="E106" s="104"/>
      <c r="F106" s="88"/>
      <c r="G106" s="85"/>
      <c r="H106" s="107"/>
      <c r="I106" s="216"/>
      <c r="J106" s="157"/>
      <c r="K106" s="143"/>
      <c r="L106" s="218"/>
      <c r="M106" s="27" t="s">
        <v>217</v>
      </c>
    </row>
    <row r="107" spans="1:13" x14ac:dyDescent="0.2">
      <c r="A107" s="98"/>
      <c r="B107" s="129"/>
      <c r="C107" s="132"/>
      <c r="D107" s="135"/>
      <c r="E107" s="104"/>
      <c r="F107" s="88"/>
      <c r="G107" s="85"/>
      <c r="H107" s="107"/>
      <c r="I107" s="216"/>
      <c r="J107" s="157"/>
      <c r="K107" s="143"/>
      <c r="L107" s="218"/>
      <c r="M107" s="27" t="s">
        <v>218</v>
      </c>
    </row>
    <row r="108" spans="1:13" s="4" customFormat="1" x14ac:dyDescent="0.2">
      <c r="A108" s="98"/>
      <c r="B108" s="129"/>
      <c r="C108" s="132"/>
      <c r="D108" s="135"/>
      <c r="E108" s="104"/>
      <c r="F108" s="88"/>
      <c r="G108" s="85"/>
      <c r="H108" s="107"/>
      <c r="I108" s="216"/>
      <c r="J108" s="157"/>
      <c r="K108" s="143"/>
      <c r="L108" s="218"/>
      <c r="M108" s="26" t="s">
        <v>219</v>
      </c>
    </row>
    <row r="109" spans="1:13" x14ac:dyDescent="0.2">
      <c r="A109" s="98"/>
      <c r="B109" s="129"/>
      <c r="C109" s="132"/>
      <c r="D109" s="135"/>
      <c r="E109" s="104"/>
      <c r="F109" s="88"/>
      <c r="G109" s="85"/>
      <c r="H109" s="107"/>
      <c r="I109" s="216"/>
      <c r="J109" s="157"/>
      <c r="K109" s="143"/>
      <c r="L109" s="218"/>
      <c r="M109" s="27" t="s">
        <v>220</v>
      </c>
    </row>
    <row r="110" spans="1:13" x14ac:dyDescent="0.2">
      <c r="A110" s="98"/>
      <c r="B110" s="129"/>
      <c r="C110" s="132"/>
      <c r="D110" s="135"/>
      <c r="E110" s="104"/>
      <c r="F110" s="88"/>
      <c r="G110" s="85"/>
      <c r="H110" s="107"/>
      <c r="I110" s="216"/>
      <c r="J110" s="157"/>
      <c r="K110" s="143"/>
      <c r="L110" s="218"/>
      <c r="M110" s="27" t="s">
        <v>221</v>
      </c>
    </row>
    <row r="111" spans="1:13" x14ac:dyDescent="0.2">
      <c r="A111" s="98"/>
      <c r="B111" s="129"/>
      <c r="C111" s="132"/>
      <c r="D111" s="135"/>
      <c r="E111" s="104"/>
      <c r="F111" s="88"/>
      <c r="G111" s="85"/>
      <c r="H111" s="107"/>
      <c r="I111" s="216"/>
      <c r="J111" s="157"/>
      <c r="K111" s="143"/>
      <c r="L111" s="218"/>
      <c r="M111" s="27" t="s">
        <v>222</v>
      </c>
    </row>
    <row r="112" spans="1:13" x14ac:dyDescent="0.2">
      <c r="A112" s="98"/>
      <c r="B112" s="129"/>
      <c r="C112" s="132"/>
      <c r="D112" s="135"/>
      <c r="E112" s="104"/>
      <c r="F112" s="88"/>
      <c r="G112" s="85"/>
      <c r="H112" s="107"/>
      <c r="I112" s="216"/>
      <c r="J112" s="157"/>
      <c r="K112" s="143"/>
      <c r="L112" s="218"/>
      <c r="M112" s="27" t="s">
        <v>223</v>
      </c>
    </row>
    <row r="113" spans="1:13" s="4" customFormat="1" x14ac:dyDescent="0.2">
      <c r="A113" s="98"/>
      <c r="B113" s="129"/>
      <c r="C113" s="132"/>
      <c r="D113" s="135"/>
      <c r="E113" s="104"/>
      <c r="F113" s="88"/>
      <c r="G113" s="85"/>
      <c r="H113" s="107"/>
      <c r="I113" s="216"/>
      <c r="J113" s="157"/>
      <c r="K113" s="143"/>
      <c r="L113" s="218"/>
      <c r="M113" s="26" t="s">
        <v>224</v>
      </c>
    </row>
    <row r="114" spans="1:13" s="5" customFormat="1" ht="9.75" thickBot="1" x14ac:dyDescent="0.25">
      <c r="A114" s="99"/>
      <c r="B114" s="130"/>
      <c r="C114" s="133"/>
      <c r="D114" s="136"/>
      <c r="E114" s="105"/>
      <c r="F114" s="89"/>
      <c r="G114" s="86"/>
      <c r="H114" s="108"/>
      <c r="I114" s="217"/>
      <c r="J114" s="158"/>
      <c r="K114" s="144"/>
      <c r="L114" s="219"/>
      <c r="M114" s="68" t="s">
        <v>260</v>
      </c>
    </row>
    <row r="115" spans="1:13" ht="9.1999999999999993" customHeight="1" x14ac:dyDescent="0.2">
      <c r="A115" s="271" t="s">
        <v>303</v>
      </c>
      <c r="B115" s="112" t="s">
        <v>294</v>
      </c>
      <c r="C115" s="115">
        <f>+F115+F132+F170+F202</f>
        <v>34121.410000000003</v>
      </c>
      <c r="D115" s="118">
        <f>+G115+G132+G170+G202</f>
        <v>0.42939991827644092</v>
      </c>
      <c r="E115" s="199" t="s">
        <v>283</v>
      </c>
      <c r="F115" s="261">
        <f>+J115+J125</f>
        <v>5610.09</v>
      </c>
      <c r="G115" s="249">
        <f>+K115+K125</f>
        <v>7.0600018801200731E-2</v>
      </c>
      <c r="H115" s="280">
        <v>2</v>
      </c>
      <c r="I115" s="270" t="s">
        <v>265</v>
      </c>
      <c r="J115" s="163">
        <v>3639.41</v>
      </c>
      <c r="K115" s="227">
        <f>+J115/J257</f>
        <v>4.5800052124881765E-2</v>
      </c>
      <c r="L115" s="222">
        <v>10</v>
      </c>
      <c r="M115" s="47" t="s">
        <v>15</v>
      </c>
    </row>
    <row r="116" spans="1:13" ht="9.6" customHeight="1" x14ac:dyDescent="0.2">
      <c r="A116" s="272"/>
      <c r="B116" s="113"/>
      <c r="C116" s="116"/>
      <c r="D116" s="119"/>
      <c r="E116" s="200"/>
      <c r="F116" s="262"/>
      <c r="G116" s="250"/>
      <c r="H116" s="281"/>
      <c r="I116" s="239"/>
      <c r="J116" s="164"/>
      <c r="K116" s="228"/>
      <c r="L116" s="203"/>
      <c r="M116" s="48" t="s">
        <v>16</v>
      </c>
    </row>
    <row r="117" spans="1:13" ht="9.6" customHeight="1" x14ac:dyDescent="0.2">
      <c r="A117" s="272"/>
      <c r="B117" s="113"/>
      <c r="C117" s="116"/>
      <c r="D117" s="119"/>
      <c r="E117" s="200"/>
      <c r="F117" s="262"/>
      <c r="G117" s="250"/>
      <c r="H117" s="281"/>
      <c r="I117" s="239"/>
      <c r="J117" s="164"/>
      <c r="K117" s="228"/>
      <c r="L117" s="203"/>
      <c r="M117" s="48" t="s">
        <v>17</v>
      </c>
    </row>
    <row r="118" spans="1:13" ht="9.6" customHeight="1" x14ac:dyDescent="0.2">
      <c r="A118" s="272"/>
      <c r="B118" s="113"/>
      <c r="C118" s="116"/>
      <c r="D118" s="119"/>
      <c r="E118" s="200"/>
      <c r="F118" s="262"/>
      <c r="G118" s="250"/>
      <c r="H118" s="281"/>
      <c r="I118" s="239"/>
      <c r="J118" s="164"/>
      <c r="K118" s="228"/>
      <c r="L118" s="203"/>
      <c r="M118" s="48" t="s">
        <v>18</v>
      </c>
    </row>
    <row r="119" spans="1:13" ht="9.6" customHeight="1" x14ac:dyDescent="0.2">
      <c r="A119" s="272"/>
      <c r="B119" s="113"/>
      <c r="C119" s="116"/>
      <c r="D119" s="119"/>
      <c r="E119" s="200"/>
      <c r="F119" s="262"/>
      <c r="G119" s="250"/>
      <c r="H119" s="281"/>
      <c r="I119" s="239"/>
      <c r="J119" s="164"/>
      <c r="K119" s="228"/>
      <c r="L119" s="203"/>
      <c r="M119" s="49" t="s">
        <v>229</v>
      </c>
    </row>
    <row r="120" spans="1:13" ht="9.1999999999999993" customHeight="1" x14ac:dyDescent="0.2">
      <c r="A120" s="272"/>
      <c r="B120" s="113"/>
      <c r="C120" s="116"/>
      <c r="D120" s="119"/>
      <c r="E120" s="200"/>
      <c r="F120" s="262"/>
      <c r="G120" s="250"/>
      <c r="H120" s="281"/>
      <c r="I120" s="239"/>
      <c r="J120" s="164"/>
      <c r="K120" s="228"/>
      <c r="L120" s="203"/>
      <c r="M120" s="48" t="s">
        <v>19</v>
      </c>
    </row>
    <row r="121" spans="1:13" ht="9.6" customHeight="1" x14ac:dyDescent="0.2">
      <c r="A121" s="272"/>
      <c r="B121" s="113"/>
      <c r="C121" s="116"/>
      <c r="D121" s="119"/>
      <c r="E121" s="200"/>
      <c r="F121" s="262"/>
      <c r="G121" s="250"/>
      <c r="H121" s="281"/>
      <c r="I121" s="239"/>
      <c r="J121" s="164"/>
      <c r="K121" s="228"/>
      <c r="L121" s="203"/>
      <c r="M121" s="48" t="s">
        <v>20</v>
      </c>
    </row>
    <row r="122" spans="1:13" ht="9.6" customHeight="1" x14ac:dyDescent="0.2">
      <c r="A122" s="272"/>
      <c r="B122" s="113"/>
      <c r="C122" s="116"/>
      <c r="D122" s="119"/>
      <c r="E122" s="200"/>
      <c r="F122" s="262"/>
      <c r="G122" s="250"/>
      <c r="H122" s="281"/>
      <c r="I122" s="239"/>
      <c r="J122" s="164"/>
      <c r="K122" s="228"/>
      <c r="L122" s="203"/>
      <c r="M122" s="48" t="s">
        <v>21</v>
      </c>
    </row>
    <row r="123" spans="1:13" ht="9.6" customHeight="1" x14ac:dyDescent="0.2">
      <c r="A123" s="272"/>
      <c r="B123" s="113"/>
      <c r="C123" s="116"/>
      <c r="D123" s="119"/>
      <c r="E123" s="200"/>
      <c r="F123" s="262"/>
      <c r="G123" s="250"/>
      <c r="H123" s="281"/>
      <c r="I123" s="239"/>
      <c r="J123" s="164"/>
      <c r="K123" s="228"/>
      <c r="L123" s="203"/>
      <c r="M123" s="48" t="s">
        <v>22</v>
      </c>
    </row>
    <row r="124" spans="1:13" ht="9.6" customHeight="1" x14ac:dyDescent="0.2">
      <c r="A124" s="272"/>
      <c r="B124" s="113"/>
      <c r="C124" s="116"/>
      <c r="D124" s="119"/>
      <c r="E124" s="200"/>
      <c r="F124" s="262"/>
      <c r="G124" s="250"/>
      <c r="H124" s="281"/>
      <c r="I124" s="239"/>
      <c r="J124" s="165"/>
      <c r="K124" s="229"/>
      <c r="L124" s="223"/>
      <c r="M124" s="48" t="s">
        <v>23</v>
      </c>
    </row>
    <row r="125" spans="1:13" ht="9.6" customHeight="1" x14ac:dyDescent="0.2">
      <c r="A125" s="272"/>
      <c r="B125" s="113"/>
      <c r="C125" s="116"/>
      <c r="D125" s="119"/>
      <c r="E125" s="200"/>
      <c r="F125" s="262"/>
      <c r="G125" s="250"/>
      <c r="H125" s="281"/>
      <c r="I125" s="239" t="s">
        <v>266</v>
      </c>
      <c r="J125" s="166">
        <v>1970.68</v>
      </c>
      <c r="K125" s="230">
        <f>+J125/J257</f>
        <v>2.4799966676318962E-2</v>
      </c>
      <c r="L125" s="202">
        <v>7</v>
      </c>
      <c r="M125" s="48" t="s">
        <v>24</v>
      </c>
    </row>
    <row r="126" spans="1:13" ht="9.6" customHeight="1" x14ac:dyDescent="0.2">
      <c r="A126" s="272"/>
      <c r="B126" s="113"/>
      <c r="C126" s="116"/>
      <c r="D126" s="119"/>
      <c r="E126" s="200"/>
      <c r="F126" s="262"/>
      <c r="G126" s="250"/>
      <c r="H126" s="281"/>
      <c r="I126" s="239"/>
      <c r="J126" s="164"/>
      <c r="K126" s="228"/>
      <c r="L126" s="203"/>
      <c r="M126" s="48" t="s">
        <v>25</v>
      </c>
    </row>
    <row r="127" spans="1:13" ht="9.6" customHeight="1" x14ac:dyDescent="0.2">
      <c r="A127" s="272"/>
      <c r="B127" s="113"/>
      <c r="C127" s="116"/>
      <c r="D127" s="119"/>
      <c r="E127" s="200"/>
      <c r="F127" s="262"/>
      <c r="G127" s="250"/>
      <c r="H127" s="281"/>
      <c r="I127" s="239"/>
      <c r="J127" s="164"/>
      <c r="K127" s="228"/>
      <c r="L127" s="203"/>
      <c r="M127" s="48" t="s">
        <v>26</v>
      </c>
    </row>
    <row r="128" spans="1:13" ht="9.6" customHeight="1" x14ac:dyDescent="0.2">
      <c r="A128" s="272"/>
      <c r="B128" s="113"/>
      <c r="C128" s="116"/>
      <c r="D128" s="119"/>
      <c r="E128" s="200"/>
      <c r="F128" s="262"/>
      <c r="G128" s="250"/>
      <c r="H128" s="281"/>
      <c r="I128" s="239"/>
      <c r="J128" s="164"/>
      <c r="K128" s="228"/>
      <c r="L128" s="203"/>
      <c r="M128" s="48" t="s">
        <v>27</v>
      </c>
    </row>
    <row r="129" spans="1:13" ht="9.6" customHeight="1" x14ac:dyDescent="0.2">
      <c r="A129" s="272"/>
      <c r="B129" s="113"/>
      <c r="C129" s="116"/>
      <c r="D129" s="119"/>
      <c r="E129" s="200"/>
      <c r="F129" s="262"/>
      <c r="G129" s="250"/>
      <c r="H129" s="281"/>
      <c r="I129" s="239"/>
      <c r="J129" s="164"/>
      <c r="K129" s="228"/>
      <c r="L129" s="203"/>
      <c r="M129" s="49" t="s">
        <v>230</v>
      </c>
    </row>
    <row r="130" spans="1:13" ht="9.1999999999999993" customHeight="1" x14ac:dyDescent="0.2">
      <c r="A130" s="272"/>
      <c r="B130" s="113"/>
      <c r="C130" s="116"/>
      <c r="D130" s="119"/>
      <c r="E130" s="200"/>
      <c r="F130" s="262"/>
      <c r="G130" s="250"/>
      <c r="H130" s="281"/>
      <c r="I130" s="239"/>
      <c r="J130" s="164"/>
      <c r="K130" s="228"/>
      <c r="L130" s="203"/>
      <c r="M130" s="48" t="s">
        <v>28</v>
      </c>
    </row>
    <row r="131" spans="1:13" ht="9.6" customHeight="1" thickBot="1" x14ac:dyDescent="0.25">
      <c r="A131" s="272"/>
      <c r="B131" s="113"/>
      <c r="C131" s="116"/>
      <c r="D131" s="119"/>
      <c r="E131" s="201"/>
      <c r="F131" s="263"/>
      <c r="G131" s="251"/>
      <c r="H131" s="282"/>
      <c r="I131" s="283"/>
      <c r="J131" s="167"/>
      <c r="K131" s="231"/>
      <c r="L131" s="204"/>
      <c r="M131" s="50" t="s">
        <v>29</v>
      </c>
    </row>
    <row r="132" spans="1:13" x14ac:dyDescent="0.2">
      <c r="A132" s="272"/>
      <c r="B132" s="113"/>
      <c r="C132" s="116"/>
      <c r="D132" s="119"/>
      <c r="E132" s="199" t="s">
        <v>284</v>
      </c>
      <c r="F132" s="261">
        <f>+J132+J157</f>
        <v>11673.11</v>
      </c>
      <c r="G132" s="249">
        <f>+K132+K157</f>
        <v>0.14689992236639415</v>
      </c>
      <c r="H132" s="246">
        <v>2</v>
      </c>
      <c r="I132" s="270" t="s">
        <v>104</v>
      </c>
      <c r="J132" s="177">
        <v>7509.25</v>
      </c>
      <c r="K132" s="151">
        <f>+J132/J257</f>
        <v>9.4499944062023347E-2</v>
      </c>
      <c r="L132" s="188">
        <v>25</v>
      </c>
      <c r="M132" s="51" t="s">
        <v>105</v>
      </c>
    </row>
    <row r="133" spans="1:13" ht="9" customHeight="1" x14ac:dyDescent="0.2">
      <c r="A133" s="272"/>
      <c r="B133" s="113"/>
      <c r="C133" s="116"/>
      <c r="D133" s="119"/>
      <c r="E133" s="200"/>
      <c r="F133" s="262"/>
      <c r="G133" s="250"/>
      <c r="H133" s="247"/>
      <c r="I133" s="239"/>
      <c r="J133" s="178"/>
      <c r="K133" s="146"/>
      <c r="L133" s="189"/>
      <c r="M133" s="52" t="s">
        <v>106</v>
      </c>
    </row>
    <row r="134" spans="1:13" ht="9" customHeight="1" x14ac:dyDescent="0.2">
      <c r="A134" s="272"/>
      <c r="B134" s="113"/>
      <c r="C134" s="116"/>
      <c r="D134" s="119"/>
      <c r="E134" s="200"/>
      <c r="F134" s="262"/>
      <c r="G134" s="250"/>
      <c r="H134" s="247"/>
      <c r="I134" s="239"/>
      <c r="J134" s="178"/>
      <c r="K134" s="146"/>
      <c r="L134" s="189"/>
      <c r="M134" s="52" t="s">
        <v>107</v>
      </c>
    </row>
    <row r="135" spans="1:13" ht="9" customHeight="1" x14ac:dyDescent="0.2">
      <c r="A135" s="272"/>
      <c r="B135" s="113"/>
      <c r="C135" s="116"/>
      <c r="D135" s="119"/>
      <c r="E135" s="200"/>
      <c r="F135" s="262"/>
      <c r="G135" s="250"/>
      <c r="H135" s="247"/>
      <c r="I135" s="239"/>
      <c r="J135" s="178"/>
      <c r="K135" s="146"/>
      <c r="L135" s="189"/>
      <c r="M135" s="52" t="s">
        <v>108</v>
      </c>
    </row>
    <row r="136" spans="1:13" ht="9" customHeight="1" x14ac:dyDescent="0.2">
      <c r="A136" s="272"/>
      <c r="B136" s="113"/>
      <c r="C136" s="116"/>
      <c r="D136" s="119"/>
      <c r="E136" s="200"/>
      <c r="F136" s="262"/>
      <c r="G136" s="250"/>
      <c r="H136" s="247"/>
      <c r="I136" s="239"/>
      <c r="J136" s="178"/>
      <c r="K136" s="146"/>
      <c r="L136" s="189"/>
      <c r="M136" s="52" t="s">
        <v>109</v>
      </c>
    </row>
    <row r="137" spans="1:13" ht="9" customHeight="1" x14ac:dyDescent="0.2">
      <c r="A137" s="272"/>
      <c r="B137" s="113"/>
      <c r="C137" s="116"/>
      <c r="D137" s="119"/>
      <c r="E137" s="200"/>
      <c r="F137" s="262"/>
      <c r="G137" s="250"/>
      <c r="H137" s="247"/>
      <c r="I137" s="239"/>
      <c r="J137" s="178"/>
      <c r="K137" s="146"/>
      <c r="L137" s="189"/>
      <c r="M137" s="52" t="s">
        <v>110</v>
      </c>
    </row>
    <row r="138" spans="1:13" ht="9" customHeight="1" x14ac:dyDescent="0.2">
      <c r="A138" s="272"/>
      <c r="B138" s="113"/>
      <c r="C138" s="116"/>
      <c r="D138" s="119"/>
      <c r="E138" s="200"/>
      <c r="F138" s="262"/>
      <c r="G138" s="250"/>
      <c r="H138" s="247"/>
      <c r="I138" s="239"/>
      <c r="J138" s="178"/>
      <c r="K138" s="146"/>
      <c r="L138" s="189"/>
      <c r="M138" s="52" t="s">
        <v>111</v>
      </c>
    </row>
    <row r="139" spans="1:13" ht="9" customHeight="1" x14ac:dyDescent="0.2">
      <c r="A139" s="272"/>
      <c r="B139" s="113"/>
      <c r="C139" s="116"/>
      <c r="D139" s="119"/>
      <c r="E139" s="200"/>
      <c r="F139" s="262"/>
      <c r="G139" s="250"/>
      <c r="H139" s="247"/>
      <c r="I139" s="239"/>
      <c r="J139" s="178"/>
      <c r="K139" s="146"/>
      <c r="L139" s="189"/>
      <c r="M139" s="52" t="s">
        <v>112</v>
      </c>
    </row>
    <row r="140" spans="1:13" s="5" customFormat="1" ht="9" customHeight="1" x14ac:dyDescent="0.2">
      <c r="A140" s="272"/>
      <c r="B140" s="113"/>
      <c r="C140" s="116"/>
      <c r="D140" s="119"/>
      <c r="E140" s="200"/>
      <c r="F140" s="262"/>
      <c r="G140" s="250"/>
      <c r="H140" s="247"/>
      <c r="I140" s="239"/>
      <c r="J140" s="178"/>
      <c r="K140" s="146"/>
      <c r="L140" s="189"/>
      <c r="M140" s="53" t="s">
        <v>113</v>
      </c>
    </row>
    <row r="141" spans="1:13" ht="9" customHeight="1" x14ac:dyDescent="0.2">
      <c r="A141" s="272"/>
      <c r="B141" s="113"/>
      <c r="C141" s="116"/>
      <c r="D141" s="119"/>
      <c r="E141" s="200"/>
      <c r="F141" s="262"/>
      <c r="G141" s="250"/>
      <c r="H141" s="247"/>
      <c r="I141" s="239"/>
      <c r="J141" s="178"/>
      <c r="K141" s="146"/>
      <c r="L141" s="189"/>
      <c r="M141" s="52" t="s">
        <v>114</v>
      </c>
    </row>
    <row r="142" spans="1:13" ht="9" customHeight="1" x14ac:dyDescent="0.2">
      <c r="A142" s="272"/>
      <c r="B142" s="113"/>
      <c r="C142" s="116"/>
      <c r="D142" s="119"/>
      <c r="E142" s="200"/>
      <c r="F142" s="262"/>
      <c r="G142" s="250"/>
      <c r="H142" s="247"/>
      <c r="I142" s="239"/>
      <c r="J142" s="178"/>
      <c r="K142" s="146"/>
      <c r="L142" s="189"/>
      <c r="M142" s="52" t="s">
        <v>115</v>
      </c>
    </row>
    <row r="143" spans="1:13" ht="9" customHeight="1" x14ac:dyDescent="0.2">
      <c r="A143" s="272"/>
      <c r="B143" s="113"/>
      <c r="C143" s="116"/>
      <c r="D143" s="119"/>
      <c r="E143" s="200"/>
      <c r="F143" s="262"/>
      <c r="G143" s="250"/>
      <c r="H143" s="247"/>
      <c r="I143" s="239"/>
      <c r="J143" s="178"/>
      <c r="K143" s="146"/>
      <c r="L143" s="189"/>
      <c r="M143" s="52" t="s">
        <v>116</v>
      </c>
    </row>
    <row r="144" spans="1:13" ht="9" customHeight="1" x14ac:dyDescent="0.2">
      <c r="A144" s="272"/>
      <c r="B144" s="113"/>
      <c r="C144" s="116"/>
      <c r="D144" s="119"/>
      <c r="E144" s="200"/>
      <c r="F144" s="262"/>
      <c r="G144" s="250"/>
      <c r="H144" s="247"/>
      <c r="I144" s="239"/>
      <c r="J144" s="178"/>
      <c r="K144" s="146"/>
      <c r="L144" s="189"/>
      <c r="M144" s="52" t="s">
        <v>117</v>
      </c>
    </row>
    <row r="145" spans="1:13" s="4" customFormat="1" ht="9" customHeight="1" x14ac:dyDescent="0.2">
      <c r="A145" s="272"/>
      <c r="B145" s="113"/>
      <c r="C145" s="116"/>
      <c r="D145" s="119"/>
      <c r="E145" s="200"/>
      <c r="F145" s="262"/>
      <c r="G145" s="250"/>
      <c r="H145" s="247"/>
      <c r="I145" s="239"/>
      <c r="J145" s="178"/>
      <c r="K145" s="146"/>
      <c r="L145" s="189"/>
      <c r="M145" s="54" t="s">
        <v>118</v>
      </c>
    </row>
    <row r="146" spans="1:13" ht="9" customHeight="1" x14ac:dyDescent="0.2">
      <c r="A146" s="272"/>
      <c r="B146" s="113"/>
      <c r="C146" s="116"/>
      <c r="D146" s="119"/>
      <c r="E146" s="200"/>
      <c r="F146" s="262"/>
      <c r="G146" s="250"/>
      <c r="H146" s="247"/>
      <c r="I146" s="239"/>
      <c r="J146" s="178"/>
      <c r="K146" s="146"/>
      <c r="L146" s="189"/>
      <c r="M146" s="52" t="s">
        <v>119</v>
      </c>
    </row>
    <row r="147" spans="1:13" ht="9" customHeight="1" x14ac:dyDescent="0.2">
      <c r="A147" s="272"/>
      <c r="B147" s="113"/>
      <c r="C147" s="116"/>
      <c r="D147" s="119"/>
      <c r="E147" s="200"/>
      <c r="F147" s="262"/>
      <c r="G147" s="250"/>
      <c r="H147" s="247"/>
      <c r="I147" s="239"/>
      <c r="J147" s="178"/>
      <c r="K147" s="146"/>
      <c r="L147" s="189"/>
      <c r="M147" s="52" t="s">
        <v>120</v>
      </c>
    </row>
    <row r="148" spans="1:13" s="4" customFormat="1" ht="9" customHeight="1" x14ac:dyDescent="0.2">
      <c r="A148" s="272"/>
      <c r="B148" s="113"/>
      <c r="C148" s="116"/>
      <c r="D148" s="119"/>
      <c r="E148" s="200"/>
      <c r="F148" s="262"/>
      <c r="G148" s="250"/>
      <c r="H148" s="247"/>
      <c r="I148" s="239"/>
      <c r="J148" s="178"/>
      <c r="K148" s="146"/>
      <c r="L148" s="189"/>
      <c r="M148" s="54" t="s">
        <v>121</v>
      </c>
    </row>
    <row r="149" spans="1:13" ht="9" customHeight="1" x14ac:dyDescent="0.2">
      <c r="A149" s="272"/>
      <c r="B149" s="113"/>
      <c r="C149" s="116"/>
      <c r="D149" s="119"/>
      <c r="E149" s="200"/>
      <c r="F149" s="262"/>
      <c r="G149" s="250"/>
      <c r="H149" s="247"/>
      <c r="I149" s="239"/>
      <c r="J149" s="178"/>
      <c r="K149" s="146"/>
      <c r="L149" s="189"/>
      <c r="M149" s="52" t="s">
        <v>122</v>
      </c>
    </row>
    <row r="150" spans="1:13" ht="9" customHeight="1" x14ac:dyDescent="0.2">
      <c r="A150" s="272"/>
      <c r="B150" s="113"/>
      <c r="C150" s="116"/>
      <c r="D150" s="119"/>
      <c r="E150" s="200"/>
      <c r="F150" s="262"/>
      <c r="G150" s="250"/>
      <c r="H150" s="247"/>
      <c r="I150" s="239"/>
      <c r="J150" s="178"/>
      <c r="K150" s="146"/>
      <c r="L150" s="189"/>
      <c r="M150" s="52" t="s">
        <v>123</v>
      </c>
    </row>
    <row r="151" spans="1:13" ht="9" customHeight="1" x14ac:dyDescent="0.2">
      <c r="A151" s="272"/>
      <c r="B151" s="113"/>
      <c r="C151" s="116"/>
      <c r="D151" s="119"/>
      <c r="E151" s="200"/>
      <c r="F151" s="262"/>
      <c r="G151" s="250"/>
      <c r="H151" s="247"/>
      <c r="I151" s="239"/>
      <c r="J151" s="178"/>
      <c r="K151" s="146"/>
      <c r="L151" s="189"/>
      <c r="M151" s="52" t="s">
        <v>124</v>
      </c>
    </row>
    <row r="152" spans="1:13" ht="9" customHeight="1" x14ac:dyDescent="0.2">
      <c r="A152" s="272"/>
      <c r="B152" s="113"/>
      <c r="C152" s="116"/>
      <c r="D152" s="119"/>
      <c r="E152" s="200"/>
      <c r="F152" s="262"/>
      <c r="G152" s="250"/>
      <c r="H152" s="247"/>
      <c r="I152" s="239"/>
      <c r="J152" s="178"/>
      <c r="K152" s="146"/>
      <c r="L152" s="189"/>
      <c r="M152" s="52" t="s">
        <v>125</v>
      </c>
    </row>
    <row r="153" spans="1:13" ht="9" customHeight="1" x14ac:dyDescent="0.2">
      <c r="A153" s="272"/>
      <c r="B153" s="113"/>
      <c r="C153" s="116"/>
      <c r="D153" s="119"/>
      <c r="E153" s="200"/>
      <c r="F153" s="262"/>
      <c r="G153" s="250"/>
      <c r="H153" s="247"/>
      <c r="I153" s="239"/>
      <c r="J153" s="178"/>
      <c r="K153" s="146"/>
      <c r="L153" s="189"/>
      <c r="M153" s="52" t="s">
        <v>126</v>
      </c>
    </row>
    <row r="154" spans="1:13" ht="9" customHeight="1" x14ac:dyDescent="0.2">
      <c r="A154" s="272"/>
      <c r="B154" s="113"/>
      <c r="C154" s="116"/>
      <c r="D154" s="119"/>
      <c r="E154" s="200"/>
      <c r="F154" s="262"/>
      <c r="G154" s="250"/>
      <c r="H154" s="247"/>
      <c r="I154" s="239"/>
      <c r="J154" s="178"/>
      <c r="K154" s="146"/>
      <c r="L154" s="189"/>
      <c r="M154" s="52" t="s">
        <v>127</v>
      </c>
    </row>
    <row r="155" spans="1:13" ht="9" customHeight="1" x14ac:dyDescent="0.2">
      <c r="A155" s="272"/>
      <c r="B155" s="113"/>
      <c r="C155" s="116"/>
      <c r="D155" s="119"/>
      <c r="E155" s="200"/>
      <c r="F155" s="262"/>
      <c r="G155" s="250"/>
      <c r="H155" s="247"/>
      <c r="I155" s="239"/>
      <c r="J155" s="178"/>
      <c r="K155" s="146"/>
      <c r="L155" s="189"/>
      <c r="M155" s="52" t="s">
        <v>128</v>
      </c>
    </row>
    <row r="156" spans="1:13" ht="9" customHeight="1" x14ac:dyDescent="0.2">
      <c r="A156" s="272"/>
      <c r="B156" s="113"/>
      <c r="C156" s="116"/>
      <c r="D156" s="119"/>
      <c r="E156" s="200"/>
      <c r="F156" s="262"/>
      <c r="G156" s="250"/>
      <c r="H156" s="247"/>
      <c r="I156" s="239"/>
      <c r="J156" s="179"/>
      <c r="K156" s="152"/>
      <c r="L156" s="190"/>
      <c r="M156" s="52" t="s">
        <v>129</v>
      </c>
    </row>
    <row r="157" spans="1:13" x14ac:dyDescent="0.2">
      <c r="A157" s="272"/>
      <c r="B157" s="113"/>
      <c r="C157" s="116"/>
      <c r="D157" s="119"/>
      <c r="E157" s="200"/>
      <c r="F157" s="262"/>
      <c r="G157" s="250"/>
      <c r="H157" s="247"/>
      <c r="I157" s="239" t="s">
        <v>130</v>
      </c>
      <c r="J157" s="174">
        <v>4163.8599999999997</v>
      </c>
      <c r="K157" s="145">
        <f>+J157/J257</f>
        <v>5.2399978304370813E-2</v>
      </c>
      <c r="L157" s="191">
        <v>13</v>
      </c>
      <c r="M157" s="52" t="s">
        <v>131</v>
      </c>
    </row>
    <row r="158" spans="1:13" ht="9" customHeight="1" x14ac:dyDescent="0.2">
      <c r="A158" s="272"/>
      <c r="B158" s="113"/>
      <c r="C158" s="116"/>
      <c r="D158" s="119"/>
      <c r="E158" s="200"/>
      <c r="F158" s="262"/>
      <c r="G158" s="250"/>
      <c r="H158" s="247"/>
      <c r="I158" s="239"/>
      <c r="J158" s="178"/>
      <c r="K158" s="146"/>
      <c r="L158" s="189"/>
      <c r="M158" s="52" t="s">
        <v>132</v>
      </c>
    </row>
    <row r="159" spans="1:13" ht="9" customHeight="1" x14ac:dyDescent="0.2">
      <c r="A159" s="272"/>
      <c r="B159" s="113"/>
      <c r="C159" s="116"/>
      <c r="D159" s="119"/>
      <c r="E159" s="200"/>
      <c r="F159" s="262"/>
      <c r="G159" s="250"/>
      <c r="H159" s="247"/>
      <c r="I159" s="239"/>
      <c r="J159" s="178"/>
      <c r="K159" s="146"/>
      <c r="L159" s="189"/>
      <c r="M159" s="52" t="s">
        <v>133</v>
      </c>
    </row>
    <row r="160" spans="1:13" ht="9" customHeight="1" x14ac:dyDescent="0.2">
      <c r="A160" s="272"/>
      <c r="B160" s="113"/>
      <c r="C160" s="116"/>
      <c r="D160" s="119"/>
      <c r="E160" s="200"/>
      <c r="F160" s="262"/>
      <c r="G160" s="250"/>
      <c r="H160" s="247"/>
      <c r="I160" s="239"/>
      <c r="J160" s="178"/>
      <c r="K160" s="146"/>
      <c r="L160" s="189"/>
      <c r="M160" s="52" t="s">
        <v>134</v>
      </c>
    </row>
    <row r="161" spans="1:13" ht="9" customHeight="1" x14ac:dyDescent="0.2">
      <c r="A161" s="272"/>
      <c r="B161" s="113"/>
      <c r="C161" s="116"/>
      <c r="D161" s="119"/>
      <c r="E161" s="200"/>
      <c r="F161" s="262"/>
      <c r="G161" s="250"/>
      <c r="H161" s="247"/>
      <c r="I161" s="239"/>
      <c r="J161" s="178"/>
      <c r="K161" s="146"/>
      <c r="L161" s="189"/>
      <c r="M161" s="52" t="s">
        <v>135</v>
      </c>
    </row>
    <row r="162" spans="1:13" ht="9" customHeight="1" x14ac:dyDescent="0.2">
      <c r="A162" s="272"/>
      <c r="B162" s="113"/>
      <c r="C162" s="116"/>
      <c r="D162" s="119"/>
      <c r="E162" s="200"/>
      <c r="F162" s="262"/>
      <c r="G162" s="250"/>
      <c r="H162" s="247"/>
      <c r="I162" s="239"/>
      <c r="J162" s="178"/>
      <c r="K162" s="146"/>
      <c r="L162" s="189"/>
      <c r="M162" s="52" t="s">
        <v>136</v>
      </c>
    </row>
    <row r="163" spans="1:13" ht="9" customHeight="1" x14ac:dyDescent="0.2">
      <c r="A163" s="272"/>
      <c r="B163" s="113"/>
      <c r="C163" s="116"/>
      <c r="D163" s="119"/>
      <c r="E163" s="200"/>
      <c r="F163" s="262"/>
      <c r="G163" s="250"/>
      <c r="H163" s="247"/>
      <c r="I163" s="239"/>
      <c r="J163" s="178"/>
      <c r="K163" s="146"/>
      <c r="L163" s="189"/>
      <c r="M163" s="52" t="s">
        <v>137</v>
      </c>
    </row>
    <row r="164" spans="1:13" ht="9" customHeight="1" x14ac:dyDescent="0.2">
      <c r="A164" s="272"/>
      <c r="B164" s="113"/>
      <c r="C164" s="116"/>
      <c r="D164" s="119"/>
      <c r="E164" s="200"/>
      <c r="F164" s="262"/>
      <c r="G164" s="250"/>
      <c r="H164" s="247"/>
      <c r="I164" s="239"/>
      <c r="J164" s="178"/>
      <c r="K164" s="146"/>
      <c r="L164" s="189"/>
      <c r="M164" s="52" t="s">
        <v>138</v>
      </c>
    </row>
    <row r="165" spans="1:13" s="4" customFormat="1" ht="9" customHeight="1" x14ac:dyDescent="0.2">
      <c r="A165" s="272"/>
      <c r="B165" s="113"/>
      <c r="C165" s="116"/>
      <c r="D165" s="119"/>
      <c r="E165" s="200"/>
      <c r="F165" s="262"/>
      <c r="G165" s="250"/>
      <c r="H165" s="247"/>
      <c r="I165" s="239"/>
      <c r="J165" s="178"/>
      <c r="K165" s="146"/>
      <c r="L165" s="189"/>
      <c r="M165" s="54" t="s">
        <v>139</v>
      </c>
    </row>
    <row r="166" spans="1:13" ht="9" customHeight="1" x14ac:dyDescent="0.2">
      <c r="A166" s="272"/>
      <c r="B166" s="113"/>
      <c r="C166" s="116"/>
      <c r="D166" s="119"/>
      <c r="E166" s="200"/>
      <c r="F166" s="262"/>
      <c r="G166" s="250"/>
      <c r="H166" s="247"/>
      <c r="I166" s="239"/>
      <c r="J166" s="178"/>
      <c r="K166" s="146"/>
      <c r="L166" s="189"/>
      <c r="M166" s="52" t="s">
        <v>140</v>
      </c>
    </row>
    <row r="167" spans="1:13" ht="9" customHeight="1" x14ac:dyDescent="0.2">
      <c r="A167" s="272"/>
      <c r="B167" s="113"/>
      <c r="C167" s="116"/>
      <c r="D167" s="119"/>
      <c r="E167" s="200"/>
      <c r="F167" s="262"/>
      <c r="G167" s="250"/>
      <c r="H167" s="247"/>
      <c r="I167" s="239"/>
      <c r="J167" s="178"/>
      <c r="K167" s="146"/>
      <c r="L167" s="189"/>
      <c r="M167" s="52" t="s">
        <v>141</v>
      </c>
    </row>
    <row r="168" spans="1:13" ht="9" customHeight="1" x14ac:dyDescent="0.2">
      <c r="A168" s="272"/>
      <c r="B168" s="113"/>
      <c r="C168" s="116"/>
      <c r="D168" s="119"/>
      <c r="E168" s="200"/>
      <c r="F168" s="262"/>
      <c r="G168" s="250"/>
      <c r="H168" s="247"/>
      <c r="I168" s="239"/>
      <c r="J168" s="178"/>
      <c r="K168" s="146"/>
      <c r="L168" s="189"/>
      <c r="M168" s="52" t="s">
        <v>142</v>
      </c>
    </row>
    <row r="169" spans="1:13" ht="9.75" customHeight="1" thickBot="1" x14ac:dyDescent="0.25">
      <c r="A169" s="272"/>
      <c r="B169" s="113"/>
      <c r="C169" s="116"/>
      <c r="D169" s="119"/>
      <c r="E169" s="201"/>
      <c r="F169" s="263"/>
      <c r="G169" s="251"/>
      <c r="H169" s="248"/>
      <c r="I169" s="283"/>
      <c r="J169" s="180"/>
      <c r="K169" s="147"/>
      <c r="L169" s="192"/>
      <c r="M169" s="55" t="s">
        <v>143</v>
      </c>
    </row>
    <row r="170" spans="1:13" s="4" customFormat="1" x14ac:dyDescent="0.2">
      <c r="A170" s="272"/>
      <c r="B170" s="113"/>
      <c r="C170" s="116"/>
      <c r="D170" s="119"/>
      <c r="E170" s="199" t="s">
        <v>285</v>
      </c>
      <c r="F170" s="261">
        <f>+J170+J197</f>
        <v>11935.34</v>
      </c>
      <c r="G170" s="249">
        <f>+K170+K197</f>
        <v>0.15019994837849715</v>
      </c>
      <c r="H170" s="246">
        <v>2</v>
      </c>
      <c r="I170" s="270" t="s">
        <v>156</v>
      </c>
      <c r="J170" s="177">
        <v>9360.74</v>
      </c>
      <c r="K170" s="151">
        <f>+J170/J257</f>
        <v>0.117799967557232</v>
      </c>
      <c r="L170" s="188">
        <v>27</v>
      </c>
      <c r="M170" s="56" t="s">
        <v>157</v>
      </c>
    </row>
    <row r="171" spans="1:13" ht="9" customHeight="1" x14ac:dyDescent="0.2">
      <c r="A171" s="272"/>
      <c r="B171" s="113"/>
      <c r="C171" s="116"/>
      <c r="D171" s="119"/>
      <c r="E171" s="200"/>
      <c r="F171" s="262"/>
      <c r="G171" s="250"/>
      <c r="H171" s="247"/>
      <c r="I171" s="240"/>
      <c r="J171" s="175"/>
      <c r="K171" s="146"/>
      <c r="L171" s="189"/>
      <c r="M171" s="52" t="s">
        <v>158</v>
      </c>
    </row>
    <row r="172" spans="1:13" ht="9" customHeight="1" x14ac:dyDescent="0.2">
      <c r="A172" s="272"/>
      <c r="B172" s="113"/>
      <c r="C172" s="116"/>
      <c r="D172" s="119"/>
      <c r="E172" s="200"/>
      <c r="F172" s="262"/>
      <c r="G172" s="250"/>
      <c r="H172" s="247"/>
      <c r="I172" s="240"/>
      <c r="J172" s="175"/>
      <c r="K172" s="146"/>
      <c r="L172" s="189"/>
      <c r="M172" s="52" t="s">
        <v>159</v>
      </c>
    </row>
    <row r="173" spans="1:13" ht="9" customHeight="1" x14ac:dyDescent="0.2">
      <c r="A173" s="272"/>
      <c r="B173" s="113"/>
      <c r="C173" s="116"/>
      <c r="D173" s="119"/>
      <c r="E173" s="200"/>
      <c r="F173" s="262"/>
      <c r="G173" s="250"/>
      <c r="H173" s="247"/>
      <c r="I173" s="240"/>
      <c r="J173" s="175"/>
      <c r="K173" s="146"/>
      <c r="L173" s="189"/>
      <c r="M173" s="52" t="s">
        <v>160</v>
      </c>
    </row>
    <row r="174" spans="1:13" ht="9" customHeight="1" x14ac:dyDescent="0.2">
      <c r="A174" s="272"/>
      <c r="B174" s="113"/>
      <c r="C174" s="116"/>
      <c r="D174" s="119"/>
      <c r="E174" s="200"/>
      <c r="F174" s="262"/>
      <c r="G174" s="250"/>
      <c r="H174" s="247"/>
      <c r="I174" s="240"/>
      <c r="J174" s="175"/>
      <c r="K174" s="146"/>
      <c r="L174" s="189"/>
      <c r="M174" s="52" t="s">
        <v>161</v>
      </c>
    </row>
    <row r="175" spans="1:13" ht="9" customHeight="1" x14ac:dyDescent="0.2">
      <c r="A175" s="272"/>
      <c r="B175" s="113"/>
      <c r="C175" s="116"/>
      <c r="D175" s="119"/>
      <c r="E175" s="200"/>
      <c r="F175" s="262"/>
      <c r="G175" s="250"/>
      <c r="H175" s="247"/>
      <c r="I175" s="240"/>
      <c r="J175" s="175"/>
      <c r="K175" s="146"/>
      <c r="L175" s="189"/>
      <c r="M175" s="52" t="s">
        <v>162</v>
      </c>
    </row>
    <row r="176" spans="1:13" ht="9" customHeight="1" x14ac:dyDescent="0.2">
      <c r="A176" s="272"/>
      <c r="B176" s="113"/>
      <c r="C176" s="116"/>
      <c r="D176" s="119"/>
      <c r="E176" s="200"/>
      <c r="F176" s="262"/>
      <c r="G176" s="250"/>
      <c r="H176" s="247"/>
      <c r="I176" s="240"/>
      <c r="J176" s="175"/>
      <c r="K176" s="146"/>
      <c r="L176" s="189"/>
      <c r="M176" s="52" t="s">
        <v>163</v>
      </c>
    </row>
    <row r="177" spans="1:13" s="4" customFormat="1" ht="9" customHeight="1" x14ac:dyDescent="0.2">
      <c r="A177" s="272"/>
      <c r="B177" s="113"/>
      <c r="C177" s="116"/>
      <c r="D177" s="119"/>
      <c r="E177" s="200"/>
      <c r="F177" s="262"/>
      <c r="G177" s="250"/>
      <c r="H177" s="247"/>
      <c r="I177" s="240"/>
      <c r="J177" s="175"/>
      <c r="K177" s="146"/>
      <c r="L177" s="189"/>
      <c r="M177" s="54" t="s">
        <v>164</v>
      </c>
    </row>
    <row r="178" spans="1:13" ht="9" customHeight="1" x14ac:dyDescent="0.2">
      <c r="A178" s="272"/>
      <c r="B178" s="113"/>
      <c r="C178" s="116"/>
      <c r="D178" s="119"/>
      <c r="E178" s="200"/>
      <c r="F178" s="262"/>
      <c r="G178" s="250"/>
      <c r="H178" s="247"/>
      <c r="I178" s="240"/>
      <c r="J178" s="175"/>
      <c r="K178" s="146"/>
      <c r="L178" s="189"/>
      <c r="M178" s="52" t="s">
        <v>165</v>
      </c>
    </row>
    <row r="179" spans="1:13" ht="9" customHeight="1" x14ac:dyDescent="0.2">
      <c r="A179" s="272"/>
      <c r="B179" s="113"/>
      <c r="C179" s="116"/>
      <c r="D179" s="119"/>
      <c r="E179" s="200"/>
      <c r="F179" s="262"/>
      <c r="G179" s="250"/>
      <c r="H179" s="247"/>
      <c r="I179" s="240"/>
      <c r="J179" s="175"/>
      <c r="K179" s="146"/>
      <c r="L179" s="189"/>
      <c r="M179" s="52" t="s">
        <v>296</v>
      </c>
    </row>
    <row r="180" spans="1:13" ht="9" customHeight="1" x14ac:dyDescent="0.2">
      <c r="A180" s="272"/>
      <c r="B180" s="113"/>
      <c r="C180" s="116"/>
      <c r="D180" s="119"/>
      <c r="E180" s="200"/>
      <c r="F180" s="262"/>
      <c r="G180" s="250"/>
      <c r="H180" s="247"/>
      <c r="I180" s="240"/>
      <c r="J180" s="175"/>
      <c r="K180" s="146"/>
      <c r="L180" s="189"/>
      <c r="M180" s="52" t="s">
        <v>297</v>
      </c>
    </row>
    <row r="181" spans="1:13" ht="9" customHeight="1" x14ac:dyDescent="0.2">
      <c r="A181" s="272"/>
      <c r="B181" s="113"/>
      <c r="C181" s="116"/>
      <c r="D181" s="119"/>
      <c r="E181" s="200"/>
      <c r="F181" s="262"/>
      <c r="G181" s="250"/>
      <c r="H181" s="247"/>
      <c r="I181" s="240"/>
      <c r="J181" s="175"/>
      <c r="K181" s="146"/>
      <c r="L181" s="189"/>
      <c r="M181" s="52" t="s">
        <v>301</v>
      </c>
    </row>
    <row r="182" spans="1:13" ht="9" customHeight="1" x14ac:dyDescent="0.2">
      <c r="A182" s="272"/>
      <c r="B182" s="113"/>
      <c r="C182" s="116"/>
      <c r="D182" s="119"/>
      <c r="E182" s="200"/>
      <c r="F182" s="262"/>
      <c r="G182" s="250"/>
      <c r="H182" s="247"/>
      <c r="I182" s="240"/>
      <c r="J182" s="175"/>
      <c r="K182" s="146"/>
      <c r="L182" s="189"/>
      <c r="M182" s="52" t="s">
        <v>302</v>
      </c>
    </row>
    <row r="183" spans="1:13" ht="9" customHeight="1" x14ac:dyDescent="0.2">
      <c r="A183" s="272"/>
      <c r="B183" s="113"/>
      <c r="C183" s="116"/>
      <c r="D183" s="119"/>
      <c r="E183" s="200"/>
      <c r="F183" s="262"/>
      <c r="G183" s="250"/>
      <c r="H183" s="247"/>
      <c r="I183" s="240"/>
      <c r="J183" s="175"/>
      <c r="K183" s="146"/>
      <c r="L183" s="189"/>
      <c r="M183" s="52" t="s">
        <v>166</v>
      </c>
    </row>
    <row r="184" spans="1:13" ht="9" customHeight="1" x14ac:dyDescent="0.2">
      <c r="A184" s="272"/>
      <c r="B184" s="113"/>
      <c r="C184" s="116"/>
      <c r="D184" s="119"/>
      <c r="E184" s="200"/>
      <c r="F184" s="262"/>
      <c r="G184" s="250"/>
      <c r="H184" s="247"/>
      <c r="I184" s="240"/>
      <c r="J184" s="175"/>
      <c r="K184" s="146"/>
      <c r="L184" s="189"/>
      <c r="M184" s="52" t="s">
        <v>167</v>
      </c>
    </row>
    <row r="185" spans="1:13" ht="9" customHeight="1" x14ac:dyDescent="0.2">
      <c r="A185" s="272"/>
      <c r="B185" s="113"/>
      <c r="C185" s="116"/>
      <c r="D185" s="119"/>
      <c r="E185" s="200"/>
      <c r="F185" s="262"/>
      <c r="G185" s="250"/>
      <c r="H185" s="247"/>
      <c r="I185" s="240"/>
      <c r="J185" s="175"/>
      <c r="K185" s="146"/>
      <c r="L185" s="189"/>
      <c r="M185" s="52" t="s">
        <v>300</v>
      </c>
    </row>
    <row r="186" spans="1:13" ht="9" customHeight="1" x14ac:dyDescent="0.2">
      <c r="A186" s="272"/>
      <c r="B186" s="113"/>
      <c r="C186" s="116"/>
      <c r="D186" s="119"/>
      <c r="E186" s="200"/>
      <c r="F186" s="262"/>
      <c r="G186" s="250"/>
      <c r="H186" s="247"/>
      <c r="I186" s="240"/>
      <c r="J186" s="175"/>
      <c r="K186" s="146"/>
      <c r="L186" s="189"/>
      <c r="M186" s="52" t="s">
        <v>299</v>
      </c>
    </row>
    <row r="187" spans="1:13" ht="9" customHeight="1" x14ac:dyDescent="0.2">
      <c r="A187" s="272"/>
      <c r="B187" s="113"/>
      <c r="C187" s="116"/>
      <c r="D187" s="119"/>
      <c r="E187" s="200"/>
      <c r="F187" s="262"/>
      <c r="G187" s="250"/>
      <c r="H187" s="247"/>
      <c r="I187" s="240"/>
      <c r="J187" s="175"/>
      <c r="K187" s="146"/>
      <c r="L187" s="189"/>
      <c r="M187" s="52" t="s">
        <v>168</v>
      </c>
    </row>
    <row r="188" spans="1:13" ht="9" customHeight="1" x14ac:dyDescent="0.2">
      <c r="A188" s="272"/>
      <c r="B188" s="113"/>
      <c r="C188" s="116"/>
      <c r="D188" s="119"/>
      <c r="E188" s="200"/>
      <c r="F188" s="262"/>
      <c r="G188" s="250"/>
      <c r="H188" s="247"/>
      <c r="I188" s="240"/>
      <c r="J188" s="175"/>
      <c r="K188" s="146"/>
      <c r="L188" s="189"/>
      <c r="M188" s="52" t="s">
        <v>169</v>
      </c>
    </row>
    <row r="189" spans="1:13" ht="9" customHeight="1" x14ac:dyDescent="0.2">
      <c r="A189" s="272"/>
      <c r="B189" s="113"/>
      <c r="C189" s="116"/>
      <c r="D189" s="119"/>
      <c r="E189" s="200"/>
      <c r="F189" s="262"/>
      <c r="G189" s="250"/>
      <c r="H189" s="247"/>
      <c r="I189" s="240"/>
      <c r="J189" s="175"/>
      <c r="K189" s="146"/>
      <c r="L189" s="189"/>
      <c r="M189" s="52" t="s">
        <v>170</v>
      </c>
    </row>
    <row r="190" spans="1:13" ht="9" customHeight="1" x14ac:dyDescent="0.2">
      <c r="A190" s="272"/>
      <c r="B190" s="113"/>
      <c r="C190" s="116"/>
      <c r="D190" s="119"/>
      <c r="E190" s="200"/>
      <c r="F190" s="262"/>
      <c r="G190" s="250"/>
      <c r="H190" s="247"/>
      <c r="I190" s="240"/>
      <c r="J190" s="175"/>
      <c r="K190" s="146"/>
      <c r="L190" s="189"/>
      <c r="M190" s="52" t="s">
        <v>171</v>
      </c>
    </row>
    <row r="191" spans="1:13" ht="9" customHeight="1" x14ac:dyDescent="0.2">
      <c r="A191" s="272"/>
      <c r="B191" s="113"/>
      <c r="C191" s="116"/>
      <c r="D191" s="119"/>
      <c r="E191" s="200"/>
      <c r="F191" s="262"/>
      <c r="G191" s="250"/>
      <c r="H191" s="247"/>
      <c r="I191" s="240"/>
      <c r="J191" s="175"/>
      <c r="K191" s="146"/>
      <c r="L191" s="189"/>
      <c r="M191" s="52" t="s">
        <v>172</v>
      </c>
    </row>
    <row r="192" spans="1:13" ht="9" customHeight="1" x14ac:dyDescent="0.2">
      <c r="A192" s="272"/>
      <c r="B192" s="113"/>
      <c r="C192" s="116"/>
      <c r="D192" s="119"/>
      <c r="E192" s="200"/>
      <c r="F192" s="262"/>
      <c r="G192" s="250"/>
      <c r="H192" s="247"/>
      <c r="I192" s="240"/>
      <c r="J192" s="175"/>
      <c r="K192" s="146"/>
      <c r="L192" s="189"/>
      <c r="M192" s="52" t="s">
        <v>173</v>
      </c>
    </row>
    <row r="193" spans="1:13" s="4" customFormat="1" ht="9" customHeight="1" x14ac:dyDescent="0.2">
      <c r="A193" s="272"/>
      <c r="B193" s="113"/>
      <c r="C193" s="116"/>
      <c r="D193" s="119"/>
      <c r="E193" s="200"/>
      <c r="F193" s="262"/>
      <c r="G193" s="250"/>
      <c r="H193" s="247"/>
      <c r="I193" s="240"/>
      <c r="J193" s="175"/>
      <c r="K193" s="146"/>
      <c r="L193" s="189"/>
      <c r="M193" s="54" t="s">
        <v>174</v>
      </c>
    </row>
    <row r="194" spans="1:13" ht="9" customHeight="1" x14ac:dyDescent="0.2">
      <c r="A194" s="272"/>
      <c r="B194" s="113"/>
      <c r="C194" s="116"/>
      <c r="D194" s="119"/>
      <c r="E194" s="200"/>
      <c r="F194" s="262"/>
      <c r="G194" s="250"/>
      <c r="H194" s="247"/>
      <c r="I194" s="240"/>
      <c r="J194" s="175"/>
      <c r="K194" s="146"/>
      <c r="L194" s="189"/>
      <c r="M194" s="52" t="s">
        <v>175</v>
      </c>
    </row>
    <row r="195" spans="1:13" ht="9" customHeight="1" x14ac:dyDescent="0.2">
      <c r="A195" s="272"/>
      <c r="B195" s="113"/>
      <c r="C195" s="116"/>
      <c r="D195" s="119"/>
      <c r="E195" s="200"/>
      <c r="F195" s="262"/>
      <c r="G195" s="250"/>
      <c r="H195" s="247"/>
      <c r="I195" s="240"/>
      <c r="J195" s="175"/>
      <c r="K195" s="146"/>
      <c r="L195" s="189"/>
      <c r="M195" s="52" t="s">
        <v>176</v>
      </c>
    </row>
    <row r="196" spans="1:13" ht="9" customHeight="1" x14ac:dyDescent="0.2">
      <c r="A196" s="272"/>
      <c r="B196" s="113"/>
      <c r="C196" s="116"/>
      <c r="D196" s="119"/>
      <c r="E196" s="200"/>
      <c r="F196" s="262"/>
      <c r="G196" s="250"/>
      <c r="H196" s="247"/>
      <c r="I196" s="240"/>
      <c r="J196" s="181"/>
      <c r="K196" s="152"/>
      <c r="L196" s="190"/>
      <c r="M196" s="52" t="s">
        <v>177</v>
      </c>
    </row>
    <row r="197" spans="1:13" s="5" customFormat="1" x14ac:dyDescent="0.2">
      <c r="A197" s="272"/>
      <c r="B197" s="113"/>
      <c r="C197" s="116"/>
      <c r="D197" s="119"/>
      <c r="E197" s="200"/>
      <c r="F197" s="262"/>
      <c r="G197" s="250"/>
      <c r="H197" s="247"/>
      <c r="I197" s="239" t="s">
        <v>178</v>
      </c>
      <c r="J197" s="174">
        <v>2574.6</v>
      </c>
      <c r="K197" s="145">
        <f>+J197/J257</f>
        <v>3.2399980821265148E-2</v>
      </c>
      <c r="L197" s="193">
        <v>5</v>
      </c>
      <c r="M197" s="53" t="s">
        <v>179</v>
      </c>
    </row>
    <row r="198" spans="1:13" ht="9" customHeight="1" x14ac:dyDescent="0.2">
      <c r="A198" s="272"/>
      <c r="B198" s="113"/>
      <c r="C198" s="116"/>
      <c r="D198" s="119"/>
      <c r="E198" s="200"/>
      <c r="F198" s="262"/>
      <c r="G198" s="250"/>
      <c r="H198" s="247"/>
      <c r="I198" s="240"/>
      <c r="J198" s="175"/>
      <c r="K198" s="146"/>
      <c r="L198" s="194"/>
      <c r="M198" s="52" t="s">
        <v>180</v>
      </c>
    </row>
    <row r="199" spans="1:13" ht="9" customHeight="1" x14ac:dyDescent="0.2">
      <c r="A199" s="272"/>
      <c r="B199" s="113"/>
      <c r="C199" s="116"/>
      <c r="D199" s="119"/>
      <c r="E199" s="200"/>
      <c r="F199" s="262"/>
      <c r="G199" s="250"/>
      <c r="H199" s="247"/>
      <c r="I199" s="240"/>
      <c r="J199" s="175"/>
      <c r="K199" s="146"/>
      <c r="L199" s="194"/>
      <c r="M199" s="52" t="s">
        <v>181</v>
      </c>
    </row>
    <row r="200" spans="1:13" ht="9" customHeight="1" x14ac:dyDescent="0.2">
      <c r="A200" s="272"/>
      <c r="B200" s="113"/>
      <c r="C200" s="116"/>
      <c r="D200" s="119"/>
      <c r="E200" s="200"/>
      <c r="F200" s="262"/>
      <c r="G200" s="250"/>
      <c r="H200" s="247"/>
      <c r="I200" s="240"/>
      <c r="J200" s="175"/>
      <c r="K200" s="146"/>
      <c r="L200" s="194"/>
      <c r="M200" s="52" t="s">
        <v>182</v>
      </c>
    </row>
    <row r="201" spans="1:13" ht="9.75" customHeight="1" thickBot="1" x14ac:dyDescent="0.25">
      <c r="A201" s="272"/>
      <c r="B201" s="113"/>
      <c r="C201" s="116"/>
      <c r="D201" s="119"/>
      <c r="E201" s="201"/>
      <c r="F201" s="263"/>
      <c r="G201" s="251"/>
      <c r="H201" s="248"/>
      <c r="I201" s="241"/>
      <c r="J201" s="176"/>
      <c r="K201" s="147"/>
      <c r="L201" s="195"/>
      <c r="M201" s="55" t="s">
        <v>183</v>
      </c>
    </row>
    <row r="202" spans="1:13" x14ac:dyDescent="0.2">
      <c r="A202" s="272"/>
      <c r="B202" s="113"/>
      <c r="C202" s="116"/>
      <c r="D202" s="119"/>
      <c r="E202" s="199" t="s">
        <v>276</v>
      </c>
      <c r="F202" s="261">
        <f>+J202+J207</f>
        <v>4902.87</v>
      </c>
      <c r="G202" s="249">
        <f>+K202+K207</f>
        <v>6.170002873034889E-2</v>
      </c>
      <c r="H202" s="246">
        <v>2</v>
      </c>
      <c r="I202" s="270" t="s">
        <v>144</v>
      </c>
      <c r="J202" s="177">
        <v>2153.4499999999998</v>
      </c>
      <c r="K202" s="151">
        <f>+J202/J257</f>
        <v>2.7100030567681746E-2</v>
      </c>
      <c r="L202" s="188">
        <v>5</v>
      </c>
      <c r="M202" s="51" t="s">
        <v>145</v>
      </c>
    </row>
    <row r="203" spans="1:13" ht="9" customHeight="1" x14ac:dyDescent="0.2">
      <c r="A203" s="272"/>
      <c r="B203" s="113"/>
      <c r="C203" s="116"/>
      <c r="D203" s="119"/>
      <c r="E203" s="200"/>
      <c r="F203" s="262"/>
      <c r="G203" s="250"/>
      <c r="H203" s="247"/>
      <c r="I203" s="240"/>
      <c r="J203" s="175"/>
      <c r="K203" s="146"/>
      <c r="L203" s="189"/>
      <c r="M203" s="52" t="s">
        <v>146</v>
      </c>
    </row>
    <row r="204" spans="1:13" ht="9" customHeight="1" x14ac:dyDescent="0.2">
      <c r="A204" s="272"/>
      <c r="B204" s="113"/>
      <c r="C204" s="116"/>
      <c r="D204" s="119"/>
      <c r="E204" s="200"/>
      <c r="F204" s="262"/>
      <c r="G204" s="250"/>
      <c r="H204" s="247"/>
      <c r="I204" s="240"/>
      <c r="J204" s="175"/>
      <c r="K204" s="146"/>
      <c r="L204" s="189"/>
      <c r="M204" s="52" t="s">
        <v>147</v>
      </c>
    </row>
    <row r="205" spans="1:13" s="5" customFormat="1" ht="9" customHeight="1" x14ac:dyDescent="0.2">
      <c r="A205" s="272"/>
      <c r="B205" s="113"/>
      <c r="C205" s="116"/>
      <c r="D205" s="119"/>
      <c r="E205" s="200"/>
      <c r="F205" s="262"/>
      <c r="G205" s="250"/>
      <c r="H205" s="247"/>
      <c r="I205" s="240"/>
      <c r="J205" s="175"/>
      <c r="K205" s="146"/>
      <c r="L205" s="189"/>
      <c r="M205" s="53" t="s">
        <v>148</v>
      </c>
    </row>
    <row r="206" spans="1:13" ht="9" customHeight="1" x14ac:dyDescent="0.2">
      <c r="A206" s="272"/>
      <c r="B206" s="113"/>
      <c r="C206" s="116"/>
      <c r="D206" s="119"/>
      <c r="E206" s="200"/>
      <c r="F206" s="262"/>
      <c r="G206" s="250"/>
      <c r="H206" s="247"/>
      <c r="I206" s="240"/>
      <c r="J206" s="181"/>
      <c r="K206" s="152"/>
      <c r="L206" s="190"/>
      <c r="M206" s="52" t="s">
        <v>149</v>
      </c>
    </row>
    <row r="207" spans="1:13" x14ac:dyDescent="0.2">
      <c r="A207" s="272"/>
      <c r="B207" s="113"/>
      <c r="C207" s="116"/>
      <c r="D207" s="119"/>
      <c r="E207" s="200"/>
      <c r="F207" s="262"/>
      <c r="G207" s="250"/>
      <c r="H207" s="247"/>
      <c r="I207" s="239" t="s">
        <v>150</v>
      </c>
      <c r="J207" s="174">
        <v>2749.42</v>
      </c>
      <c r="K207" s="145">
        <f>+J207/J257</f>
        <v>3.4599998162667144E-2</v>
      </c>
      <c r="L207" s="191">
        <v>9</v>
      </c>
      <c r="M207" s="52" t="s">
        <v>298</v>
      </c>
    </row>
    <row r="208" spans="1:13" ht="9" customHeight="1" x14ac:dyDescent="0.2">
      <c r="A208" s="272"/>
      <c r="B208" s="113"/>
      <c r="C208" s="116"/>
      <c r="D208" s="119"/>
      <c r="E208" s="200"/>
      <c r="F208" s="262"/>
      <c r="G208" s="250"/>
      <c r="H208" s="247"/>
      <c r="I208" s="240"/>
      <c r="J208" s="175"/>
      <c r="K208" s="146"/>
      <c r="L208" s="189"/>
      <c r="M208" s="52" t="s">
        <v>251</v>
      </c>
    </row>
    <row r="209" spans="1:13" ht="9" customHeight="1" x14ac:dyDescent="0.2">
      <c r="A209" s="272"/>
      <c r="B209" s="113"/>
      <c r="C209" s="116"/>
      <c r="D209" s="119"/>
      <c r="E209" s="200"/>
      <c r="F209" s="262"/>
      <c r="G209" s="250"/>
      <c r="H209" s="247"/>
      <c r="I209" s="240"/>
      <c r="J209" s="175"/>
      <c r="K209" s="146"/>
      <c r="L209" s="189"/>
      <c r="M209" s="52" t="s">
        <v>151</v>
      </c>
    </row>
    <row r="210" spans="1:13" ht="9" customHeight="1" x14ac:dyDescent="0.2">
      <c r="A210" s="272"/>
      <c r="B210" s="113"/>
      <c r="C210" s="116"/>
      <c r="D210" s="119"/>
      <c r="E210" s="200"/>
      <c r="F210" s="262"/>
      <c r="G210" s="250"/>
      <c r="H210" s="247"/>
      <c r="I210" s="240"/>
      <c r="J210" s="175"/>
      <c r="K210" s="146"/>
      <c r="L210" s="189"/>
      <c r="M210" s="52" t="s">
        <v>152</v>
      </c>
    </row>
    <row r="211" spans="1:13" ht="9" customHeight="1" x14ac:dyDescent="0.2">
      <c r="A211" s="272"/>
      <c r="B211" s="113"/>
      <c r="C211" s="116"/>
      <c r="D211" s="119"/>
      <c r="E211" s="200"/>
      <c r="F211" s="262"/>
      <c r="G211" s="250"/>
      <c r="H211" s="247"/>
      <c r="I211" s="240"/>
      <c r="J211" s="175"/>
      <c r="K211" s="146"/>
      <c r="L211" s="189"/>
      <c r="M211" s="52" t="s">
        <v>153</v>
      </c>
    </row>
    <row r="212" spans="1:13" ht="9" customHeight="1" x14ac:dyDescent="0.2">
      <c r="A212" s="272"/>
      <c r="B212" s="113"/>
      <c r="C212" s="116"/>
      <c r="D212" s="119"/>
      <c r="E212" s="200"/>
      <c r="F212" s="262"/>
      <c r="G212" s="250"/>
      <c r="H212" s="247"/>
      <c r="I212" s="240"/>
      <c r="J212" s="175"/>
      <c r="K212" s="146"/>
      <c r="L212" s="189"/>
      <c r="M212" s="52" t="s">
        <v>154</v>
      </c>
    </row>
    <row r="213" spans="1:13" ht="9" customHeight="1" x14ac:dyDescent="0.2">
      <c r="A213" s="272"/>
      <c r="B213" s="113"/>
      <c r="C213" s="116"/>
      <c r="D213" s="119"/>
      <c r="E213" s="200"/>
      <c r="F213" s="262"/>
      <c r="G213" s="250"/>
      <c r="H213" s="247"/>
      <c r="I213" s="240"/>
      <c r="J213" s="175"/>
      <c r="K213" s="146"/>
      <c r="L213" s="189"/>
      <c r="M213" s="52" t="s">
        <v>250</v>
      </c>
    </row>
    <row r="214" spans="1:13" ht="9" customHeight="1" x14ac:dyDescent="0.2">
      <c r="A214" s="272"/>
      <c r="B214" s="113"/>
      <c r="C214" s="116"/>
      <c r="D214" s="119"/>
      <c r="E214" s="200"/>
      <c r="F214" s="262"/>
      <c r="G214" s="250"/>
      <c r="H214" s="247"/>
      <c r="I214" s="240"/>
      <c r="J214" s="175"/>
      <c r="K214" s="146"/>
      <c r="L214" s="189"/>
      <c r="M214" s="52" t="s">
        <v>249</v>
      </c>
    </row>
    <row r="215" spans="1:13" ht="9.75" customHeight="1" thickBot="1" x14ac:dyDescent="0.25">
      <c r="A215" s="273"/>
      <c r="B215" s="114"/>
      <c r="C215" s="117"/>
      <c r="D215" s="120"/>
      <c r="E215" s="201"/>
      <c r="F215" s="263"/>
      <c r="G215" s="251"/>
      <c r="H215" s="248"/>
      <c r="I215" s="241"/>
      <c r="J215" s="176"/>
      <c r="K215" s="147"/>
      <c r="L215" s="192"/>
      <c r="M215" s="55" t="s">
        <v>155</v>
      </c>
    </row>
    <row r="216" spans="1:13" x14ac:dyDescent="0.2">
      <c r="A216" s="274" t="s">
        <v>305</v>
      </c>
      <c r="B216" s="121" t="s">
        <v>295</v>
      </c>
      <c r="C216" s="124">
        <f>+F216+F223+F226+F251</f>
        <v>10028.240000000002</v>
      </c>
      <c r="D216" s="126">
        <f>+G216+G223+G226+G251</f>
        <v>0.12620010241243068</v>
      </c>
      <c r="E216" s="284" t="s">
        <v>286</v>
      </c>
      <c r="F216" s="252">
        <f>+J216</f>
        <v>1191.95</v>
      </c>
      <c r="G216" s="109">
        <f>+K216</f>
        <v>1.5000061034687717E-2</v>
      </c>
      <c r="H216" s="267">
        <v>1</v>
      </c>
      <c r="I216" s="264" t="s">
        <v>239</v>
      </c>
      <c r="J216" s="168">
        <v>1191.95</v>
      </c>
      <c r="K216" s="140">
        <f>+J216/J257</f>
        <v>1.5000061034687717E-2</v>
      </c>
      <c r="L216" s="186">
        <v>7</v>
      </c>
      <c r="M216" s="30" t="s">
        <v>240</v>
      </c>
    </row>
    <row r="217" spans="1:13" s="8" customFormat="1" x14ac:dyDescent="0.2">
      <c r="A217" s="275"/>
      <c r="B217" s="122"/>
      <c r="C217" s="125"/>
      <c r="D217" s="127"/>
      <c r="E217" s="285"/>
      <c r="F217" s="253"/>
      <c r="G217" s="110"/>
      <c r="H217" s="268"/>
      <c r="I217" s="265"/>
      <c r="J217" s="169"/>
      <c r="K217" s="141"/>
      <c r="L217" s="184"/>
      <c r="M217" s="31" t="s">
        <v>241</v>
      </c>
    </row>
    <row r="218" spans="1:13" s="8" customFormat="1" x14ac:dyDescent="0.2">
      <c r="A218" s="275"/>
      <c r="B218" s="122"/>
      <c r="C218" s="125"/>
      <c r="D218" s="127"/>
      <c r="E218" s="285"/>
      <c r="F218" s="253"/>
      <c r="G218" s="110"/>
      <c r="H218" s="268"/>
      <c r="I218" s="265"/>
      <c r="J218" s="169"/>
      <c r="K218" s="141"/>
      <c r="L218" s="184"/>
      <c r="M218" s="31" t="s">
        <v>242</v>
      </c>
    </row>
    <row r="219" spans="1:13" s="8" customFormat="1" x14ac:dyDescent="0.2">
      <c r="A219" s="275"/>
      <c r="B219" s="122"/>
      <c r="C219" s="125"/>
      <c r="D219" s="127"/>
      <c r="E219" s="285"/>
      <c r="F219" s="253"/>
      <c r="G219" s="110"/>
      <c r="H219" s="268"/>
      <c r="I219" s="265"/>
      <c r="J219" s="169"/>
      <c r="K219" s="141"/>
      <c r="L219" s="184"/>
      <c r="M219" s="31" t="s">
        <v>243</v>
      </c>
    </row>
    <row r="220" spans="1:13" s="8" customFormat="1" x14ac:dyDescent="0.2">
      <c r="A220" s="275"/>
      <c r="B220" s="122"/>
      <c r="C220" s="125"/>
      <c r="D220" s="127"/>
      <c r="E220" s="285"/>
      <c r="F220" s="253"/>
      <c r="G220" s="110"/>
      <c r="H220" s="268"/>
      <c r="I220" s="265"/>
      <c r="J220" s="169"/>
      <c r="K220" s="141"/>
      <c r="L220" s="184"/>
      <c r="M220" s="32" t="s">
        <v>244</v>
      </c>
    </row>
    <row r="221" spans="1:13" s="8" customFormat="1" x14ac:dyDescent="0.2">
      <c r="A221" s="275"/>
      <c r="B221" s="122"/>
      <c r="C221" s="125"/>
      <c r="D221" s="127"/>
      <c r="E221" s="285"/>
      <c r="F221" s="253"/>
      <c r="G221" s="110"/>
      <c r="H221" s="268"/>
      <c r="I221" s="265"/>
      <c r="J221" s="169"/>
      <c r="K221" s="141"/>
      <c r="L221" s="184"/>
      <c r="M221" s="31" t="s">
        <v>245</v>
      </c>
    </row>
    <row r="222" spans="1:13" s="8" customFormat="1" ht="9.75" thickBot="1" x14ac:dyDescent="0.25">
      <c r="A222" s="275"/>
      <c r="B222" s="122"/>
      <c r="C222" s="125"/>
      <c r="D222" s="127"/>
      <c r="E222" s="286"/>
      <c r="F222" s="254"/>
      <c r="G222" s="111"/>
      <c r="H222" s="269"/>
      <c r="I222" s="266"/>
      <c r="J222" s="182"/>
      <c r="K222" s="150"/>
      <c r="L222" s="187"/>
      <c r="M222" s="33" t="s">
        <v>246</v>
      </c>
    </row>
    <row r="223" spans="1:13" x14ac:dyDescent="0.2">
      <c r="A223" s="275"/>
      <c r="B223" s="122"/>
      <c r="C223" s="125"/>
      <c r="D223" s="127"/>
      <c r="E223" s="284" t="s">
        <v>287</v>
      </c>
      <c r="F223" s="252">
        <f>+J223</f>
        <v>659.54</v>
      </c>
      <c r="G223" s="109">
        <f>+K223</f>
        <v>8.2999624605209401E-3</v>
      </c>
      <c r="H223" s="267">
        <v>1</v>
      </c>
      <c r="I223" s="264" t="s">
        <v>102</v>
      </c>
      <c r="J223" s="168">
        <v>659.54</v>
      </c>
      <c r="K223" s="140">
        <f>+J223/J257</f>
        <v>8.2999624605209401E-3</v>
      </c>
      <c r="L223" s="196">
        <v>3</v>
      </c>
      <c r="M223" s="34" t="s">
        <v>247</v>
      </c>
    </row>
    <row r="224" spans="1:13" x14ac:dyDescent="0.2">
      <c r="A224" s="275"/>
      <c r="B224" s="122"/>
      <c r="C224" s="125"/>
      <c r="D224" s="127"/>
      <c r="E224" s="285"/>
      <c r="F224" s="253"/>
      <c r="G224" s="110"/>
      <c r="H224" s="268"/>
      <c r="I224" s="265"/>
      <c r="J224" s="169"/>
      <c r="K224" s="141"/>
      <c r="L224" s="197"/>
      <c r="M224" s="31" t="s">
        <v>248</v>
      </c>
    </row>
    <row r="225" spans="1:13" ht="9.75" thickBot="1" x14ac:dyDescent="0.25">
      <c r="A225" s="275"/>
      <c r="B225" s="122"/>
      <c r="C225" s="125"/>
      <c r="D225" s="127"/>
      <c r="E225" s="286"/>
      <c r="F225" s="254"/>
      <c r="G225" s="111"/>
      <c r="H225" s="269"/>
      <c r="I225" s="266"/>
      <c r="J225" s="182"/>
      <c r="K225" s="150"/>
      <c r="L225" s="198"/>
      <c r="M225" s="35" t="s">
        <v>103</v>
      </c>
    </row>
    <row r="226" spans="1:13" ht="9" customHeight="1" x14ac:dyDescent="0.2">
      <c r="A226" s="275"/>
      <c r="B226" s="122"/>
      <c r="C226" s="125"/>
      <c r="D226" s="127"/>
      <c r="E226" s="255" t="s">
        <v>288</v>
      </c>
      <c r="F226" s="252">
        <f>+J226+J234+J240+J243</f>
        <v>7437.7400000000007</v>
      </c>
      <c r="G226" s="109">
        <f>+K243+K240+K234+K226</f>
        <v>9.3600028491243936E-2</v>
      </c>
      <c r="H226" s="258">
        <v>4</v>
      </c>
      <c r="I226" s="242" t="s">
        <v>184</v>
      </c>
      <c r="J226" s="168">
        <v>2757.37</v>
      </c>
      <c r="K226" s="140">
        <f>+J226/J257</f>
        <v>3.4700044712627935E-2</v>
      </c>
      <c r="L226" s="186">
        <v>8</v>
      </c>
      <c r="M226" s="30" t="s">
        <v>185</v>
      </c>
    </row>
    <row r="227" spans="1:13" s="4" customFormat="1" ht="9" customHeight="1" x14ac:dyDescent="0.2">
      <c r="A227" s="275"/>
      <c r="B227" s="122"/>
      <c r="C227" s="125"/>
      <c r="D227" s="127"/>
      <c r="E227" s="256"/>
      <c r="F227" s="253"/>
      <c r="G227" s="110"/>
      <c r="H227" s="259"/>
      <c r="I227" s="243"/>
      <c r="J227" s="171"/>
      <c r="K227" s="141"/>
      <c r="L227" s="184"/>
      <c r="M227" s="36" t="s">
        <v>186</v>
      </c>
    </row>
    <row r="228" spans="1:13" ht="9" customHeight="1" x14ac:dyDescent="0.2">
      <c r="A228" s="275"/>
      <c r="B228" s="122"/>
      <c r="C228" s="125"/>
      <c r="D228" s="127"/>
      <c r="E228" s="256"/>
      <c r="F228" s="253"/>
      <c r="G228" s="110"/>
      <c r="H228" s="259"/>
      <c r="I228" s="243"/>
      <c r="J228" s="171"/>
      <c r="K228" s="141"/>
      <c r="L228" s="184"/>
      <c r="M228" s="31" t="s">
        <v>187</v>
      </c>
    </row>
    <row r="229" spans="1:13" ht="9" customHeight="1" x14ac:dyDescent="0.2">
      <c r="A229" s="275"/>
      <c r="B229" s="122"/>
      <c r="C229" s="125"/>
      <c r="D229" s="127"/>
      <c r="E229" s="256"/>
      <c r="F229" s="253"/>
      <c r="G229" s="110"/>
      <c r="H229" s="259"/>
      <c r="I229" s="243"/>
      <c r="J229" s="171"/>
      <c r="K229" s="141"/>
      <c r="L229" s="184"/>
      <c r="M229" s="31" t="s">
        <v>188</v>
      </c>
    </row>
    <row r="230" spans="1:13" ht="9" customHeight="1" x14ac:dyDescent="0.2">
      <c r="A230" s="275"/>
      <c r="B230" s="122"/>
      <c r="C230" s="125"/>
      <c r="D230" s="127"/>
      <c r="E230" s="256"/>
      <c r="F230" s="253"/>
      <c r="G230" s="110"/>
      <c r="H230" s="259"/>
      <c r="I230" s="243"/>
      <c r="J230" s="171"/>
      <c r="K230" s="141"/>
      <c r="L230" s="184"/>
      <c r="M230" s="31" t="s">
        <v>189</v>
      </c>
    </row>
    <row r="231" spans="1:13" ht="9" customHeight="1" x14ac:dyDescent="0.2">
      <c r="A231" s="275"/>
      <c r="B231" s="122"/>
      <c r="C231" s="125"/>
      <c r="D231" s="127"/>
      <c r="E231" s="256"/>
      <c r="F231" s="253"/>
      <c r="G231" s="110"/>
      <c r="H231" s="259"/>
      <c r="I231" s="243"/>
      <c r="J231" s="171"/>
      <c r="K231" s="141"/>
      <c r="L231" s="184"/>
      <c r="M231" s="31" t="s">
        <v>190</v>
      </c>
    </row>
    <row r="232" spans="1:13" ht="9" customHeight="1" x14ac:dyDescent="0.2">
      <c r="A232" s="275"/>
      <c r="B232" s="122"/>
      <c r="C232" s="125"/>
      <c r="D232" s="127"/>
      <c r="E232" s="256"/>
      <c r="F232" s="253"/>
      <c r="G232" s="110"/>
      <c r="H232" s="259"/>
      <c r="I232" s="243"/>
      <c r="J232" s="171"/>
      <c r="K232" s="141"/>
      <c r="L232" s="184"/>
      <c r="M232" s="31" t="s">
        <v>191</v>
      </c>
    </row>
    <row r="233" spans="1:13" s="4" customFormat="1" ht="9" customHeight="1" x14ac:dyDescent="0.2">
      <c r="A233" s="275"/>
      <c r="B233" s="122"/>
      <c r="C233" s="125"/>
      <c r="D233" s="127"/>
      <c r="E233" s="256"/>
      <c r="F233" s="253"/>
      <c r="G233" s="110"/>
      <c r="H233" s="259"/>
      <c r="I233" s="243"/>
      <c r="J233" s="173"/>
      <c r="K233" s="148"/>
      <c r="L233" s="185"/>
      <c r="M233" s="36" t="s">
        <v>252</v>
      </c>
    </row>
    <row r="234" spans="1:13" s="4" customFormat="1" ht="9" customHeight="1" x14ac:dyDescent="0.2">
      <c r="A234" s="275"/>
      <c r="B234" s="122"/>
      <c r="C234" s="125"/>
      <c r="D234" s="127"/>
      <c r="E234" s="256"/>
      <c r="F234" s="253"/>
      <c r="G234" s="110"/>
      <c r="H234" s="259"/>
      <c r="I234" s="243" t="s">
        <v>192</v>
      </c>
      <c r="J234" s="170">
        <v>2963.97</v>
      </c>
      <c r="K234" s="149">
        <f>+J234/J257</f>
        <v>3.7299996564439233E-2</v>
      </c>
      <c r="L234" s="183">
        <v>6</v>
      </c>
      <c r="M234" s="31" t="s">
        <v>253</v>
      </c>
    </row>
    <row r="235" spans="1:13" s="4" customFormat="1" ht="9" customHeight="1" x14ac:dyDescent="0.2">
      <c r="A235" s="275"/>
      <c r="B235" s="122"/>
      <c r="C235" s="125"/>
      <c r="D235" s="127"/>
      <c r="E235" s="256"/>
      <c r="F235" s="253"/>
      <c r="G235" s="110"/>
      <c r="H235" s="259"/>
      <c r="I235" s="243"/>
      <c r="J235" s="171"/>
      <c r="K235" s="141"/>
      <c r="L235" s="184"/>
      <c r="M235" s="31" t="s">
        <v>193</v>
      </c>
    </row>
    <row r="236" spans="1:13" ht="9.6" customHeight="1" x14ac:dyDescent="0.2">
      <c r="A236" s="275"/>
      <c r="B236" s="122"/>
      <c r="C236" s="125"/>
      <c r="D236" s="127"/>
      <c r="E236" s="256"/>
      <c r="F236" s="253"/>
      <c r="G236" s="110"/>
      <c r="H236" s="259"/>
      <c r="I236" s="243"/>
      <c r="J236" s="171"/>
      <c r="K236" s="141"/>
      <c r="L236" s="184"/>
      <c r="M236" s="31" t="s">
        <v>194</v>
      </c>
    </row>
    <row r="237" spans="1:13" ht="9.6" customHeight="1" x14ac:dyDescent="0.2">
      <c r="A237" s="275"/>
      <c r="B237" s="122"/>
      <c r="C237" s="125"/>
      <c r="D237" s="127"/>
      <c r="E237" s="256"/>
      <c r="F237" s="253"/>
      <c r="G237" s="110"/>
      <c r="H237" s="259"/>
      <c r="I237" s="243"/>
      <c r="J237" s="171"/>
      <c r="K237" s="141"/>
      <c r="L237" s="184"/>
      <c r="M237" s="31" t="s">
        <v>254</v>
      </c>
    </row>
    <row r="238" spans="1:13" ht="9.6" customHeight="1" x14ac:dyDescent="0.2">
      <c r="A238" s="275"/>
      <c r="B238" s="122"/>
      <c r="C238" s="125"/>
      <c r="D238" s="127"/>
      <c r="E238" s="256"/>
      <c r="F238" s="253"/>
      <c r="G238" s="110"/>
      <c r="H238" s="259"/>
      <c r="I238" s="243"/>
      <c r="J238" s="171"/>
      <c r="K238" s="141"/>
      <c r="L238" s="184"/>
      <c r="M238" s="32" t="s">
        <v>255</v>
      </c>
    </row>
    <row r="239" spans="1:13" ht="9.6" customHeight="1" x14ac:dyDescent="0.2">
      <c r="A239" s="275"/>
      <c r="B239" s="122"/>
      <c r="C239" s="125"/>
      <c r="D239" s="127"/>
      <c r="E239" s="256"/>
      <c r="F239" s="253"/>
      <c r="G239" s="110"/>
      <c r="H239" s="259"/>
      <c r="I239" s="243"/>
      <c r="J239" s="173"/>
      <c r="K239" s="148"/>
      <c r="L239" s="185"/>
      <c r="M239" s="31" t="s">
        <v>195</v>
      </c>
    </row>
    <row r="240" spans="1:13" s="4" customFormat="1" ht="9" customHeight="1" x14ac:dyDescent="0.2">
      <c r="A240" s="275"/>
      <c r="B240" s="122"/>
      <c r="C240" s="125"/>
      <c r="D240" s="127"/>
      <c r="E240" s="256"/>
      <c r="F240" s="253"/>
      <c r="G240" s="110"/>
      <c r="H240" s="259"/>
      <c r="I240" s="243" t="s">
        <v>196</v>
      </c>
      <c r="J240" s="170">
        <v>627.76</v>
      </c>
      <c r="K240" s="149">
        <f>+J240/J257</f>
        <v>7.9000279501116322E-3</v>
      </c>
      <c r="L240" s="183">
        <v>3</v>
      </c>
      <c r="M240" s="36" t="s">
        <v>197</v>
      </c>
    </row>
    <row r="241" spans="1:13" ht="9" customHeight="1" x14ac:dyDescent="0.2">
      <c r="A241" s="275"/>
      <c r="B241" s="122"/>
      <c r="C241" s="125"/>
      <c r="D241" s="127"/>
      <c r="E241" s="256"/>
      <c r="F241" s="253"/>
      <c r="G241" s="110"/>
      <c r="H241" s="259"/>
      <c r="I241" s="243"/>
      <c r="J241" s="171"/>
      <c r="K241" s="141"/>
      <c r="L241" s="184"/>
      <c r="M241" s="31" t="s">
        <v>256</v>
      </c>
    </row>
    <row r="242" spans="1:13" ht="9" customHeight="1" x14ac:dyDescent="0.2">
      <c r="A242" s="275"/>
      <c r="B242" s="122"/>
      <c r="C242" s="125"/>
      <c r="D242" s="127"/>
      <c r="E242" s="256"/>
      <c r="F242" s="253"/>
      <c r="G242" s="110"/>
      <c r="H242" s="259"/>
      <c r="I242" s="243"/>
      <c r="J242" s="173"/>
      <c r="K242" s="148"/>
      <c r="L242" s="185"/>
      <c r="M242" s="31" t="s">
        <v>198</v>
      </c>
    </row>
    <row r="243" spans="1:13" ht="9" customHeight="1" x14ac:dyDescent="0.2">
      <c r="A243" s="275"/>
      <c r="B243" s="122"/>
      <c r="C243" s="125"/>
      <c r="D243" s="127"/>
      <c r="E243" s="256"/>
      <c r="F243" s="253"/>
      <c r="G243" s="110"/>
      <c r="H243" s="259"/>
      <c r="I243" s="243" t="s">
        <v>199</v>
      </c>
      <c r="J243" s="170">
        <v>1088.6400000000001</v>
      </c>
      <c r="K243" s="149">
        <f>+J243/J257</f>
        <v>1.3699959264065134E-2</v>
      </c>
      <c r="L243" s="183">
        <v>8</v>
      </c>
      <c r="M243" s="31" t="s">
        <v>200</v>
      </c>
    </row>
    <row r="244" spans="1:13" ht="9" customHeight="1" x14ac:dyDescent="0.2">
      <c r="A244" s="275"/>
      <c r="B244" s="122"/>
      <c r="C244" s="125"/>
      <c r="D244" s="127"/>
      <c r="E244" s="256"/>
      <c r="F244" s="253"/>
      <c r="G244" s="110"/>
      <c r="H244" s="259"/>
      <c r="I244" s="243"/>
      <c r="J244" s="171"/>
      <c r="K244" s="141"/>
      <c r="L244" s="184"/>
      <c r="M244" s="31" t="s">
        <v>201</v>
      </c>
    </row>
    <row r="245" spans="1:13" ht="9" customHeight="1" x14ac:dyDescent="0.2">
      <c r="A245" s="275"/>
      <c r="B245" s="122"/>
      <c r="C245" s="125"/>
      <c r="D245" s="127"/>
      <c r="E245" s="256"/>
      <c r="F245" s="253"/>
      <c r="G245" s="110"/>
      <c r="H245" s="259"/>
      <c r="I245" s="243"/>
      <c r="J245" s="171"/>
      <c r="K245" s="141"/>
      <c r="L245" s="184"/>
      <c r="M245" s="31" t="s">
        <v>202</v>
      </c>
    </row>
    <row r="246" spans="1:13" ht="9" customHeight="1" x14ac:dyDescent="0.2">
      <c r="A246" s="275"/>
      <c r="B246" s="122"/>
      <c r="C246" s="125"/>
      <c r="D246" s="127"/>
      <c r="E246" s="256"/>
      <c r="F246" s="253"/>
      <c r="G246" s="110"/>
      <c r="H246" s="259"/>
      <c r="I246" s="243"/>
      <c r="J246" s="171"/>
      <c r="K246" s="141"/>
      <c r="L246" s="184"/>
      <c r="M246" s="31" t="s">
        <v>203</v>
      </c>
    </row>
    <row r="247" spans="1:13" s="4" customFormat="1" ht="9" customHeight="1" x14ac:dyDescent="0.2">
      <c r="A247" s="275"/>
      <c r="B247" s="122"/>
      <c r="C247" s="125"/>
      <c r="D247" s="127"/>
      <c r="E247" s="256"/>
      <c r="F247" s="253"/>
      <c r="G247" s="110"/>
      <c r="H247" s="259"/>
      <c r="I247" s="243"/>
      <c r="J247" s="171"/>
      <c r="K247" s="141"/>
      <c r="L247" s="184"/>
      <c r="M247" s="36" t="s">
        <v>204</v>
      </c>
    </row>
    <row r="248" spans="1:13" s="4" customFormat="1" ht="9" customHeight="1" x14ac:dyDescent="0.2">
      <c r="A248" s="275"/>
      <c r="B248" s="122"/>
      <c r="C248" s="125"/>
      <c r="D248" s="127"/>
      <c r="E248" s="256"/>
      <c r="F248" s="253"/>
      <c r="G248" s="110"/>
      <c r="H248" s="259"/>
      <c r="I248" s="243"/>
      <c r="J248" s="171"/>
      <c r="K248" s="141"/>
      <c r="L248" s="184"/>
      <c r="M248" s="36" t="s">
        <v>205</v>
      </c>
    </row>
    <row r="249" spans="1:13" ht="9" customHeight="1" x14ac:dyDescent="0.2">
      <c r="A249" s="275"/>
      <c r="B249" s="122"/>
      <c r="C249" s="125"/>
      <c r="D249" s="127"/>
      <c r="E249" s="256"/>
      <c r="F249" s="253"/>
      <c r="G249" s="110"/>
      <c r="H249" s="259"/>
      <c r="I249" s="243"/>
      <c r="J249" s="171"/>
      <c r="K249" s="141"/>
      <c r="L249" s="184"/>
      <c r="M249" s="31" t="s">
        <v>206</v>
      </c>
    </row>
    <row r="250" spans="1:13" ht="9.75" customHeight="1" thickBot="1" x14ac:dyDescent="0.25">
      <c r="A250" s="275"/>
      <c r="B250" s="122"/>
      <c r="C250" s="125"/>
      <c r="D250" s="127"/>
      <c r="E250" s="256"/>
      <c r="F250" s="254"/>
      <c r="G250" s="111"/>
      <c r="H250" s="259"/>
      <c r="I250" s="245"/>
      <c r="J250" s="172"/>
      <c r="K250" s="150"/>
      <c r="L250" s="184"/>
      <c r="M250" s="37" t="s">
        <v>207</v>
      </c>
    </row>
    <row r="251" spans="1:13" ht="9" customHeight="1" x14ac:dyDescent="0.2">
      <c r="A251" s="275"/>
      <c r="B251" s="122"/>
      <c r="C251" s="125"/>
      <c r="D251" s="127"/>
      <c r="E251" s="255" t="s">
        <v>289</v>
      </c>
      <c r="F251" s="252">
        <f>+J251</f>
        <v>739.01</v>
      </c>
      <c r="G251" s="109">
        <f>+K251</f>
        <v>9.3000504259780764E-3</v>
      </c>
      <c r="H251" s="258">
        <v>1</v>
      </c>
      <c r="I251" s="242" t="s">
        <v>208</v>
      </c>
      <c r="J251" s="168">
        <v>739.01</v>
      </c>
      <c r="K251" s="140">
        <f>+J251/J257</f>
        <v>9.3000504259780764E-3</v>
      </c>
      <c r="L251" s="186">
        <v>6</v>
      </c>
      <c r="M251" s="30" t="s">
        <v>257</v>
      </c>
    </row>
    <row r="252" spans="1:13" ht="9" customHeight="1" x14ac:dyDescent="0.2">
      <c r="A252" s="275"/>
      <c r="B252" s="122"/>
      <c r="C252" s="125"/>
      <c r="D252" s="127"/>
      <c r="E252" s="256"/>
      <c r="F252" s="253"/>
      <c r="G252" s="110"/>
      <c r="H252" s="259"/>
      <c r="I252" s="243"/>
      <c r="J252" s="169"/>
      <c r="K252" s="141"/>
      <c r="L252" s="184"/>
      <c r="M252" s="31" t="s">
        <v>209</v>
      </c>
    </row>
    <row r="253" spans="1:13" ht="9" customHeight="1" x14ac:dyDescent="0.2">
      <c r="A253" s="275"/>
      <c r="B253" s="122"/>
      <c r="C253" s="125"/>
      <c r="D253" s="127"/>
      <c r="E253" s="256"/>
      <c r="F253" s="253"/>
      <c r="G253" s="110"/>
      <c r="H253" s="259"/>
      <c r="I253" s="243"/>
      <c r="J253" s="169"/>
      <c r="K253" s="141"/>
      <c r="L253" s="184"/>
      <c r="M253" s="31" t="s">
        <v>258</v>
      </c>
    </row>
    <row r="254" spans="1:13" ht="9" customHeight="1" x14ac:dyDescent="0.2">
      <c r="A254" s="275"/>
      <c r="B254" s="122"/>
      <c r="C254" s="125"/>
      <c r="D254" s="127"/>
      <c r="E254" s="256"/>
      <c r="F254" s="253"/>
      <c r="G254" s="110"/>
      <c r="H254" s="259"/>
      <c r="I254" s="243"/>
      <c r="J254" s="169"/>
      <c r="K254" s="141"/>
      <c r="L254" s="184"/>
      <c r="M254" s="31" t="s">
        <v>259</v>
      </c>
    </row>
    <row r="255" spans="1:13" ht="9" customHeight="1" x14ac:dyDescent="0.2">
      <c r="A255" s="275"/>
      <c r="B255" s="122"/>
      <c r="C255" s="125"/>
      <c r="D255" s="127"/>
      <c r="E255" s="256"/>
      <c r="F255" s="253"/>
      <c r="G255" s="110"/>
      <c r="H255" s="259"/>
      <c r="I255" s="243"/>
      <c r="J255" s="169"/>
      <c r="K255" s="141"/>
      <c r="L255" s="184"/>
      <c r="M255" s="31" t="s">
        <v>210</v>
      </c>
    </row>
    <row r="256" spans="1:13" ht="9.75" customHeight="1" thickBot="1" x14ac:dyDescent="0.25">
      <c r="A256" s="276"/>
      <c r="B256" s="123"/>
      <c r="C256" s="125"/>
      <c r="D256" s="127"/>
      <c r="E256" s="257"/>
      <c r="F256" s="253"/>
      <c r="G256" s="110"/>
      <c r="H256" s="260"/>
      <c r="I256" s="244"/>
      <c r="J256" s="169"/>
      <c r="K256" s="141"/>
      <c r="L256" s="187"/>
      <c r="M256" s="35" t="s">
        <v>211</v>
      </c>
    </row>
    <row r="257" spans="3:12" ht="9.75" thickBot="1" x14ac:dyDescent="0.25">
      <c r="C257" s="69">
        <f>SUM(C5:C256)</f>
        <v>79463.010000000009</v>
      </c>
      <c r="D257" s="70">
        <f>SUM(D5:D256)</f>
        <v>1.0000000000000002</v>
      </c>
      <c r="E257" s="1"/>
      <c r="F257" s="71">
        <f>SUM(F5:F256)</f>
        <v>79463.00999999998</v>
      </c>
      <c r="G257" s="72">
        <f>SUM(G5:G256)</f>
        <v>1.0000000000000002</v>
      </c>
      <c r="H257" s="43">
        <f>SUM(H5:H256)</f>
        <v>24</v>
      </c>
      <c r="I257" s="7"/>
      <c r="J257" s="73">
        <f>SUM(J5:J256)</f>
        <v>79463.00999999998</v>
      </c>
      <c r="K257" s="74">
        <f>SUM(K5:K256)</f>
        <v>1</v>
      </c>
      <c r="L257" s="44">
        <f>SUM(L5:L256)</f>
        <v>252</v>
      </c>
    </row>
  </sheetData>
  <mergeCells count="165">
    <mergeCell ref="A115:A215"/>
    <mergeCell ref="A216:A256"/>
    <mergeCell ref="H5:H23"/>
    <mergeCell ref="H70:H94"/>
    <mergeCell ref="H115:H131"/>
    <mergeCell ref="H95:H97"/>
    <mergeCell ref="I5:I23"/>
    <mergeCell ref="I115:I124"/>
    <mergeCell ref="I125:I131"/>
    <mergeCell ref="I70:I80"/>
    <mergeCell ref="I81:I93"/>
    <mergeCell ref="I95:I97"/>
    <mergeCell ref="I98:I102"/>
    <mergeCell ref="E95:E97"/>
    <mergeCell ref="E98:E102"/>
    <mergeCell ref="E24:E69"/>
    <mergeCell ref="E216:E222"/>
    <mergeCell ref="E223:E225"/>
    <mergeCell ref="E132:E169"/>
    <mergeCell ref="I132:I156"/>
    <mergeCell ref="I157:I169"/>
    <mergeCell ref="E202:E215"/>
    <mergeCell ref="I202:I206"/>
    <mergeCell ref="I216:I222"/>
    <mergeCell ref="H98:H102"/>
    <mergeCell ref="H24:H69"/>
    <mergeCell ref="H216:H222"/>
    <mergeCell ref="H223:H225"/>
    <mergeCell ref="H132:H169"/>
    <mergeCell ref="F24:F69"/>
    <mergeCell ref="G24:G69"/>
    <mergeCell ref="F70:F94"/>
    <mergeCell ref="G70:G94"/>
    <mergeCell ref="F95:F97"/>
    <mergeCell ref="F115:F131"/>
    <mergeCell ref="G115:G131"/>
    <mergeCell ref="F132:F169"/>
    <mergeCell ref="G132:G169"/>
    <mergeCell ref="I197:I201"/>
    <mergeCell ref="I251:I256"/>
    <mergeCell ref="I243:I250"/>
    <mergeCell ref="I240:I242"/>
    <mergeCell ref="I234:I239"/>
    <mergeCell ref="I226:I233"/>
    <mergeCell ref="H202:H215"/>
    <mergeCell ref="G202:G215"/>
    <mergeCell ref="F216:F222"/>
    <mergeCell ref="G216:G222"/>
    <mergeCell ref="F223:F225"/>
    <mergeCell ref="G223:G225"/>
    <mergeCell ref="H170:H201"/>
    <mergeCell ref="H226:H250"/>
    <mergeCell ref="H251:H256"/>
    <mergeCell ref="F170:F201"/>
    <mergeCell ref="G170:G201"/>
    <mergeCell ref="F202:F215"/>
    <mergeCell ref="F226:F250"/>
    <mergeCell ref="F251:F256"/>
    <mergeCell ref="G251:G256"/>
    <mergeCell ref="I223:I225"/>
    <mergeCell ref="I207:I215"/>
    <mergeCell ref="I170:I196"/>
    <mergeCell ref="L132:L156"/>
    <mergeCell ref="L157:L169"/>
    <mergeCell ref="L125:L131"/>
    <mergeCell ref="L70:L80"/>
    <mergeCell ref="L81:L93"/>
    <mergeCell ref="L95:L97"/>
    <mergeCell ref="L98:L102"/>
    <mergeCell ref="L3:M3"/>
    <mergeCell ref="I104:I114"/>
    <mergeCell ref="L104:L114"/>
    <mergeCell ref="I24:I69"/>
    <mergeCell ref="L5:L23"/>
    <mergeCell ref="L115:L124"/>
    <mergeCell ref="K5:K23"/>
    <mergeCell ref="K115:K124"/>
    <mergeCell ref="K125:K131"/>
    <mergeCell ref="K70:K80"/>
    <mergeCell ref="K81:K93"/>
    <mergeCell ref="K95:K97"/>
    <mergeCell ref="K98:K102"/>
    <mergeCell ref="K24:K69"/>
    <mergeCell ref="L234:L239"/>
    <mergeCell ref="L240:L242"/>
    <mergeCell ref="L243:L250"/>
    <mergeCell ref="L251:L256"/>
    <mergeCell ref="L202:L206"/>
    <mergeCell ref="L207:L215"/>
    <mergeCell ref="L170:L196"/>
    <mergeCell ref="L197:L201"/>
    <mergeCell ref="L226:L233"/>
    <mergeCell ref="L216:L222"/>
    <mergeCell ref="L223:L225"/>
    <mergeCell ref="J81:J93"/>
    <mergeCell ref="J115:J124"/>
    <mergeCell ref="J125:J131"/>
    <mergeCell ref="J251:J256"/>
    <mergeCell ref="J243:J250"/>
    <mergeCell ref="J240:J242"/>
    <mergeCell ref="J234:J239"/>
    <mergeCell ref="J226:J233"/>
    <mergeCell ref="J197:J201"/>
    <mergeCell ref="J132:J156"/>
    <mergeCell ref="J157:J169"/>
    <mergeCell ref="J170:J196"/>
    <mergeCell ref="J207:J215"/>
    <mergeCell ref="J202:J206"/>
    <mergeCell ref="J216:J222"/>
    <mergeCell ref="J223:J225"/>
    <mergeCell ref="K251:K256"/>
    <mergeCell ref="K104:K114"/>
    <mergeCell ref="K197:K201"/>
    <mergeCell ref="K226:K233"/>
    <mergeCell ref="K234:K239"/>
    <mergeCell ref="K240:K242"/>
    <mergeCell ref="K243:K250"/>
    <mergeCell ref="K132:K156"/>
    <mergeCell ref="K157:K169"/>
    <mergeCell ref="K202:K206"/>
    <mergeCell ref="K207:K215"/>
    <mergeCell ref="K170:K196"/>
    <mergeCell ref="K216:K222"/>
    <mergeCell ref="K223:K225"/>
    <mergeCell ref="G226:G250"/>
    <mergeCell ref="B115:B215"/>
    <mergeCell ref="C115:C215"/>
    <mergeCell ref="D115:D215"/>
    <mergeCell ref="B216:B256"/>
    <mergeCell ref="C216:C256"/>
    <mergeCell ref="D216:D256"/>
    <mergeCell ref="B5:B69"/>
    <mergeCell ref="C5:C69"/>
    <mergeCell ref="D5:D69"/>
    <mergeCell ref="B70:B114"/>
    <mergeCell ref="C70:C114"/>
    <mergeCell ref="D70:D114"/>
    <mergeCell ref="E115:E131"/>
    <mergeCell ref="E170:E201"/>
    <mergeCell ref="E251:E256"/>
    <mergeCell ref="E226:E250"/>
    <mergeCell ref="A1:M1"/>
    <mergeCell ref="A3:D3"/>
    <mergeCell ref="A4:B4"/>
    <mergeCell ref="G95:G97"/>
    <mergeCell ref="F98:F102"/>
    <mergeCell ref="G98:G102"/>
    <mergeCell ref="F103:F114"/>
    <mergeCell ref="G103:G114"/>
    <mergeCell ref="H3:K3"/>
    <mergeCell ref="E3:G3"/>
    <mergeCell ref="F5:F23"/>
    <mergeCell ref="G5:G23"/>
    <mergeCell ref="A5:A114"/>
    <mergeCell ref="L24:L69"/>
    <mergeCell ref="E103:E114"/>
    <mergeCell ref="H103:H114"/>
    <mergeCell ref="E5:E23"/>
    <mergeCell ref="E70:E94"/>
    <mergeCell ref="J24:J69"/>
    <mergeCell ref="J98:J102"/>
    <mergeCell ref="J104:J114"/>
    <mergeCell ref="J5:J23"/>
    <mergeCell ref="J95:J97"/>
    <mergeCell ref="J70:J80"/>
  </mergeCells>
  <pageMargins left="0" right="0" top="0.74803149606299213" bottom="0.74803149606299213" header="0.31496062992125984" footer="0.31496062992125984"/>
  <pageSetup paperSize="8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ATLAS-CLMdef.indb</dc:title>
  <dc:creator>Tomás Saura Aparici</dc:creator>
  <cp:lastModifiedBy>ttsa05 Tomás Saura Aparici tfno:9253 89591</cp:lastModifiedBy>
  <cp:lastPrinted>2020-06-17T07:14:45Z</cp:lastPrinted>
  <dcterms:created xsi:type="dcterms:W3CDTF">2020-03-13T08:53:49Z</dcterms:created>
  <dcterms:modified xsi:type="dcterms:W3CDTF">2020-07-10T10:21:45Z</dcterms:modified>
</cp:coreProperties>
</file>